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swes\Desktop\Web Report Tables\"/>
    </mc:Choice>
  </mc:AlternateContent>
  <xr:revisionPtr revIDLastSave="0" documentId="13_ncr:1_{36F4E35B-773C-4F6B-BF78-19786AD0153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M55" i="1" l="1"/>
  <c r="DF55" i="1"/>
  <c r="DB55" i="1"/>
  <c r="DA55" i="1"/>
  <c r="CR55" i="1"/>
  <c r="CQ55" i="1"/>
  <c r="CS55" i="1" s="1"/>
  <c r="CP55" i="1"/>
  <c r="CO55" i="1"/>
  <c r="CM55" i="1"/>
  <c r="CJ55" i="1"/>
  <c r="CG55" i="1"/>
  <c r="CF55" i="1"/>
  <c r="CD55" i="1"/>
  <c r="CA55" i="1"/>
  <c r="BX55" i="1"/>
  <c r="BU55" i="1"/>
  <c r="BR55" i="1"/>
  <c r="BO55" i="1"/>
  <c r="BN55" i="1"/>
  <c r="BL55" i="1"/>
  <c r="BI55" i="1"/>
  <c r="BF55" i="1"/>
  <c r="BC55" i="1"/>
  <c r="AZ55" i="1"/>
  <c r="DD55" i="1" s="1"/>
  <c r="AW55" i="1"/>
  <c r="DC55" i="1" s="1"/>
  <c r="AT55" i="1"/>
  <c r="AQ55" i="1"/>
  <c r="AN55" i="1"/>
  <c r="DE55" i="1" s="1"/>
  <c r="AK55" i="1"/>
  <c r="AH55" i="1"/>
  <c r="AE55" i="1"/>
  <c r="AB55" i="1"/>
  <c r="Y55" i="1"/>
  <c r="V55" i="1"/>
  <c r="S55" i="1"/>
  <c r="CU55" i="1" s="1"/>
  <c r="P55" i="1"/>
  <c r="O55" i="1"/>
  <c r="M55" i="1"/>
  <c r="L55" i="1"/>
  <c r="J55" i="1"/>
  <c r="I55" i="1"/>
  <c r="G55" i="1"/>
  <c r="DI55" i="1" s="1"/>
  <c r="D55" i="1"/>
  <c r="DM54" i="1"/>
  <c r="DD54" i="1"/>
  <c r="DB54" i="1"/>
  <c r="DA54" i="1"/>
  <c r="CU54" i="1"/>
  <c r="CR54" i="1"/>
  <c r="CQ54" i="1"/>
  <c r="CS54" i="1" s="1"/>
  <c r="CP54" i="1"/>
  <c r="CO54" i="1"/>
  <c r="CM54" i="1"/>
  <c r="CJ54" i="1"/>
  <c r="CG54" i="1"/>
  <c r="CF54" i="1"/>
  <c r="CD54" i="1"/>
  <c r="CA54" i="1"/>
  <c r="BX54" i="1"/>
  <c r="BU54" i="1"/>
  <c r="BR54" i="1"/>
  <c r="BO54" i="1"/>
  <c r="BN54" i="1"/>
  <c r="BL54" i="1"/>
  <c r="BI54" i="1"/>
  <c r="BF54" i="1"/>
  <c r="BC54" i="1"/>
  <c r="AZ54" i="1"/>
  <c r="AW54" i="1"/>
  <c r="CZ54" i="1" s="1"/>
  <c r="AT54" i="1"/>
  <c r="AQ54" i="1"/>
  <c r="DF54" i="1" s="1"/>
  <c r="AN54" i="1"/>
  <c r="DE54" i="1" s="1"/>
  <c r="AK54" i="1"/>
  <c r="AH54" i="1"/>
  <c r="AE54" i="1"/>
  <c r="AB54" i="1"/>
  <c r="Y54" i="1"/>
  <c r="V54" i="1"/>
  <c r="S54" i="1"/>
  <c r="DI54" i="1" s="1"/>
  <c r="P54" i="1"/>
  <c r="O54" i="1"/>
  <c r="M54" i="1"/>
  <c r="L54" i="1"/>
  <c r="J54" i="1"/>
  <c r="I54" i="1"/>
  <c r="G54" i="1"/>
  <c r="DH54" i="1" s="1"/>
  <c r="D54" i="1"/>
  <c r="DM53" i="1"/>
  <c r="DH53" i="1"/>
  <c r="DB53" i="1"/>
  <c r="DA53" i="1"/>
  <c r="CR53" i="1"/>
  <c r="CS53" i="1" s="1"/>
  <c r="CQ53" i="1"/>
  <c r="CP53" i="1"/>
  <c r="CO53" i="1"/>
  <c r="CM53" i="1"/>
  <c r="CJ53" i="1"/>
  <c r="CG53" i="1"/>
  <c r="CF53" i="1"/>
  <c r="CD53" i="1"/>
  <c r="CA53" i="1"/>
  <c r="BX53" i="1"/>
  <c r="BU53" i="1"/>
  <c r="BR53" i="1"/>
  <c r="BO53" i="1"/>
  <c r="BN53" i="1"/>
  <c r="BL53" i="1"/>
  <c r="BI53" i="1"/>
  <c r="BF53" i="1"/>
  <c r="BC53" i="1"/>
  <c r="AZ53" i="1"/>
  <c r="DD53" i="1" s="1"/>
  <c r="AW53" i="1"/>
  <c r="DC53" i="1" s="1"/>
  <c r="AT53" i="1"/>
  <c r="AQ53" i="1"/>
  <c r="CZ53" i="1" s="1"/>
  <c r="AN53" i="1"/>
  <c r="DE53" i="1" s="1"/>
  <c r="AK53" i="1"/>
  <c r="AH53" i="1"/>
  <c r="AE53" i="1"/>
  <c r="AB53" i="1"/>
  <c r="Y53" i="1"/>
  <c r="V53" i="1"/>
  <c r="S53" i="1"/>
  <c r="DI53" i="1" s="1"/>
  <c r="P53" i="1"/>
  <c r="O53" i="1"/>
  <c r="M53" i="1"/>
  <c r="L53" i="1"/>
  <c r="J53" i="1"/>
  <c r="I53" i="1"/>
  <c r="G53" i="1"/>
  <c r="D53" i="1"/>
  <c r="CU53" i="1" s="1"/>
  <c r="DM52" i="1"/>
  <c r="DH52" i="1"/>
  <c r="DE52" i="1"/>
  <c r="DB52" i="1"/>
  <c r="DA52" i="1"/>
  <c r="CZ52" i="1"/>
  <c r="CS52" i="1"/>
  <c r="CR52" i="1"/>
  <c r="CQ52" i="1"/>
  <c r="CP52" i="1"/>
  <c r="CO52" i="1"/>
  <c r="CM52" i="1"/>
  <c r="CJ52" i="1"/>
  <c r="CG52" i="1"/>
  <c r="CF52" i="1"/>
  <c r="CD52" i="1"/>
  <c r="CA52" i="1"/>
  <c r="BX52" i="1"/>
  <c r="BU52" i="1"/>
  <c r="BR52" i="1"/>
  <c r="BO52" i="1"/>
  <c r="BN52" i="1"/>
  <c r="BL52" i="1"/>
  <c r="BI52" i="1"/>
  <c r="BF52" i="1"/>
  <c r="BC52" i="1"/>
  <c r="AZ52" i="1"/>
  <c r="DD52" i="1" s="1"/>
  <c r="AW52" i="1"/>
  <c r="AT52" i="1"/>
  <c r="AQ52" i="1"/>
  <c r="AN52" i="1"/>
  <c r="AK52" i="1"/>
  <c r="AH52" i="1"/>
  <c r="AE52" i="1"/>
  <c r="AB52" i="1"/>
  <c r="Y52" i="1"/>
  <c r="V52" i="1"/>
  <c r="S52" i="1"/>
  <c r="DF52" i="1" s="1"/>
  <c r="P52" i="1"/>
  <c r="O52" i="1"/>
  <c r="M52" i="1"/>
  <c r="L52" i="1"/>
  <c r="J52" i="1"/>
  <c r="I52" i="1"/>
  <c r="G52" i="1"/>
  <c r="D52" i="1"/>
  <c r="DM51" i="1"/>
  <c r="DI51" i="1"/>
  <c r="DF51" i="1"/>
  <c r="DB51" i="1"/>
  <c r="DA51" i="1"/>
  <c r="CR51" i="1"/>
  <c r="CQ51" i="1"/>
  <c r="CS51" i="1" s="1"/>
  <c r="CP51" i="1"/>
  <c r="CO51" i="1"/>
  <c r="CM51" i="1"/>
  <c r="CJ51" i="1"/>
  <c r="CG51" i="1"/>
  <c r="CF51" i="1"/>
  <c r="CD51" i="1"/>
  <c r="CA51" i="1"/>
  <c r="BX51" i="1"/>
  <c r="BU51" i="1"/>
  <c r="BR51" i="1"/>
  <c r="BO51" i="1"/>
  <c r="BN51" i="1"/>
  <c r="BL51" i="1"/>
  <c r="BI51" i="1"/>
  <c r="BF51" i="1"/>
  <c r="BC51" i="1"/>
  <c r="AZ51" i="1"/>
  <c r="AW51" i="1"/>
  <c r="DC51" i="1" s="1"/>
  <c r="AT51" i="1"/>
  <c r="AQ51" i="1"/>
  <c r="AN51" i="1"/>
  <c r="DE51" i="1" s="1"/>
  <c r="AK51" i="1"/>
  <c r="AH51" i="1"/>
  <c r="AE51" i="1"/>
  <c r="AB51" i="1"/>
  <c r="Y51" i="1"/>
  <c r="V51" i="1"/>
  <c r="S51" i="1"/>
  <c r="DD51" i="1" s="1"/>
  <c r="P51" i="1"/>
  <c r="O51" i="1"/>
  <c r="M51" i="1"/>
  <c r="L51" i="1"/>
  <c r="J51" i="1"/>
  <c r="I51" i="1"/>
  <c r="G51" i="1"/>
  <c r="DH51" i="1" s="1"/>
  <c r="D51" i="1"/>
  <c r="DM50" i="1"/>
  <c r="DD50" i="1"/>
  <c r="DB50" i="1"/>
  <c r="DA50" i="1"/>
  <c r="CU50" i="1"/>
  <c r="CR50" i="1"/>
  <c r="CQ50" i="1"/>
  <c r="CS50" i="1" s="1"/>
  <c r="CP50" i="1"/>
  <c r="CO50" i="1"/>
  <c r="CM50" i="1"/>
  <c r="CJ50" i="1"/>
  <c r="CG50" i="1"/>
  <c r="CF50" i="1"/>
  <c r="CD50" i="1"/>
  <c r="CA50" i="1"/>
  <c r="BX50" i="1"/>
  <c r="BU50" i="1"/>
  <c r="BR50" i="1"/>
  <c r="BO50" i="1"/>
  <c r="BN50" i="1"/>
  <c r="BL50" i="1"/>
  <c r="BI50" i="1"/>
  <c r="BF50" i="1"/>
  <c r="BC50" i="1"/>
  <c r="AZ50" i="1"/>
  <c r="AW50" i="1"/>
  <c r="CZ50" i="1" s="1"/>
  <c r="AT50" i="1"/>
  <c r="AQ50" i="1"/>
  <c r="DF50" i="1" s="1"/>
  <c r="AN50" i="1"/>
  <c r="DE50" i="1" s="1"/>
  <c r="AK50" i="1"/>
  <c r="AH50" i="1"/>
  <c r="AE50" i="1"/>
  <c r="AB50" i="1"/>
  <c r="Y50" i="1"/>
  <c r="V50" i="1"/>
  <c r="S50" i="1"/>
  <c r="DI50" i="1" s="1"/>
  <c r="P50" i="1"/>
  <c r="O50" i="1"/>
  <c r="M50" i="1"/>
  <c r="L50" i="1"/>
  <c r="J50" i="1"/>
  <c r="I50" i="1"/>
  <c r="G50" i="1"/>
  <c r="DH50" i="1" s="1"/>
  <c r="D50" i="1"/>
  <c r="DM49" i="1"/>
  <c r="DH49" i="1"/>
  <c r="DB49" i="1"/>
  <c r="DA49" i="1"/>
  <c r="CR49" i="1"/>
  <c r="CS49" i="1" s="1"/>
  <c r="CQ49" i="1"/>
  <c r="CP49" i="1"/>
  <c r="CO49" i="1"/>
  <c r="CM49" i="1"/>
  <c r="CJ49" i="1"/>
  <c r="CG49" i="1"/>
  <c r="CF49" i="1"/>
  <c r="CD49" i="1"/>
  <c r="CA49" i="1"/>
  <c r="BX49" i="1"/>
  <c r="BU49" i="1"/>
  <c r="BR49" i="1"/>
  <c r="BO49" i="1"/>
  <c r="BN49" i="1"/>
  <c r="BL49" i="1"/>
  <c r="BI49" i="1"/>
  <c r="BF49" i="1"/>
  <c r="BC49" i="1"/>
  <c r="AZ49" i="1"/>
  <c r="DD49" i="1" s="1"/>
  <c r="AW49" i="1"/>
  <c r="DC49" i="1" s="1"/>
  <c r="AT49" i="1"/>
  <c r="AQ49" i="1"/>
  <c r="DF49" i="1" s="1"/>
  <c r="AN49" i="1"/>
  <c r="DE49" i="1" s="1"/>
  <c r="AK49" i="1"/>
  <c r="AH49" i="1"/>
  <c r="AE49" i="1"/>
  <c r="AB49" i="1"/>
  <c r="Y49" i="1"/>
  <c r="V49" i="1"/>
  <c r="S49" i="1"/>
  <c r="DI49" i="1" s="1"/>
  <c r="P49" i="1"/>
  <c r="O49" i="1"/>
  <c r="M49" i="1"/>
  <c r="L49" i="1"/>
  <c r="J49" i="1"/>
  <c r="I49" i="1"/>
  <c r="G49" i="1"/>
  <c r="D49" i="1"/>
  <c r="CU49" i="1" s="1"/>
  <c r="DM48" i="1"/>
  <c r="DH48" i="1"/>
  <c r="DE48" i="1"/>
  <c r="DB48" i="1"/>
  <c r="DA48" i="1"/>
  <c r="CS48" i="1"/>
  <c r="CR48" i="1"/>
  <c r="CQ48" i="1"/>
  <c r="CP48" i="1"/>
  <c r="CO48" i="1"/>
  <c r="CM48" i="1"/>
  <c r="CJ48" i="1"/>
  <c r="CG48" i="1"/>
  <c r="CF48" i="1"/>
  <c r="CD48" i="1"/>
  <c r="CA48" i="1"/>
  <c r="BX48" i="1"/>
  <c r="BU48" i="1"/>
  <c r="BR48" i="1"/>
  <c r="BO48" i="1"/>
  <c r="BN48" i="1"/>
  <c r="BL48" i="1"/>
  <c r="BI48" i="1"/>
  <c r="BF48" i="1"/>
  <c r="BC48" i="1"/>
  <c r="AZ48" i="1"/>
  <c r="DD48" i="1" s="1"/>
  <c r="AW48" i="1"/>
  <c r="CZ48" i="1" s="1"/>
  <c r="AT48" i="1"/>
  <c r="AQ48" i="1"/>
  <c r="DF48" i="1" s="1"/>
  <c r="AN48" i="1"/>
  <c r="AK48" i="1"/>
  <c r="AH48" i="1"/>
  <c r="AE48" i="1"/>
  <c r="AB48" i="1"/>
  <c r="Y48" i="1"/>
  <c r="V48" i="1"/>
  <c r="S48" i="1"/>
  <c r="DC48" i="1" s="1"/>
  <c r="P48" i="1"/>
  <c r="O48" i="1"/>
  <c r="M48" i="1"/>
  <c r="L48" i="1"/>
  <c r="J48" i="1"/>
  <c r="I48" i="1"/>
  <c r="G48" i="1"/>
  <c r="D48" i="1"/>
  <c r="DM47" i="1"/>
  <c r="DF47" i="1"/>
  <c r="DB47" i="1"/>
  <c r="DA47" i="1"/>
  <c r="CR47" i="1"/>
  <c r="CQ47" i="1"/>
  <c r="CS47" i="1" s="1"/>
  <c r="CP47" i="1"/>
  <c r="CO47" i="1"/>
  <c r="CM47" i="1"/>
  <c r="CJ47" i="1"/>
  <c r="CG47" i="1"/>
  <c r="CF47" i="1"/>
  <c r="CD47" i="1"/>
  <c r="CA47" i="1"/>
  <c r="BX47" i="1"/>
  <c r="BU47" i="1"/>
  <c r="BR47" i="1"/>
  <c r="BO47" i="1"/>
  <c r="BN47" i="1"/>
  <c r="BL47" i="1"/>
  <c r="BI47" i="1"/>
  <c r="BF47" i="1"/>
  <c r="BC47" i="1"/>
  <c r="AZ47" i="1"/>
  <c r="DD47" i="1" s="1"/>
  <c r="AW47" i="1"/>
  <c r="DC47" i="1" s="1"/>
  <c r="AT47" i="1"/>
  <c r="AQ47" i="1"/>
  <c r="AN47" i="1"/>
  <c r="DE47" i="1" s="1"/>
  <c r="AK47" i="1"/>
  <c r="AH47" i="1"/>
  <c r="AE47" i="1"/>
  <c r="AB47" i="1"/>
  <c r="Y47" i="1"/>
  <c r="V47" i="1"/>
  <c r="S47" i="1"/>
  <c r="CU47" i="1" s="1"/>
  <c r="P47" i="1"/>
  <c r="O47" i="1"/>
  <c r="M47" i="1"/>
  <c r="L47" i="1"/>
  <c r="J47" i="1"/>
  <c r="I47" i="1"/>
  <c r="G47" i="1"/>
  <c r="DH47" i="1" s="1"/>
  <c r="D47" i="1"/>
  <c r="DM46" i="1"/>
  <c r="DD46" i="1"/>
  <c r="DB46" i="1"/>
  <c r="DA46" i="1"/>
  <c r="CU46" i="1"/>
  <c r="CR46" i="1"/>
  <c r="CQ46" i="1"/>
  <c r="CS46" i="1" s="1"/>
  <c r="CP46" i="1"/>
  <c r="CO46" i="1"/>
  <c r="CM46" i="1"/>
  <c r="CJ46" i="1"/>
  <c r="CG46" i="1"/>
  <c r="CF46" i="1"/>
  <c r="CD46" i="1"/>
  <c r="CA46" i="1"/>
  <c r="BX46" i="1"/>
  <c r="BU46" i="1"/>
  <c r="BR46" i="1"/>
  <c r="BO46" i="1"/>
  <c r="BN46" i="1"/>
  <c r="BL46" i="1"/>
  <c r="BI46" i="1"/>
  <c r="BF46" i="1"/>
  <c r="BC46" i="1"/>
  <c r="AZ46" i="1"/>
  <c r="AW46" i="1"/>
  <c r="CZ46" i="1" s="1"/>
  <c r="AT46" i="1"/>
  <c r="AQ46" i="1"/>
  <c r="DF46" i="1" s="1"/>
  <c r="AN46" i="1"/>
  <c r="DE46" i="1" s="1"/>
  <c r="AK46" i="1"/>
  <c r="AH46" i="1"/>
  <c r="AE46" i="1"/>
  <c r="AB46" i="1"/>
  <c r="Y46" i="1"/>
  <c r="V46" i="1"/>
  <c r="S46" i="1"/>
  <c r="DI46" i="1" s="1"/>
  <c r="P46" i="1"/>
  <c r="O46" i="1"/>
  <c r="M46" i="1"/>
  <c r="L46" i="1"/>
  <c r="J46" i="1"/>
  <c r="I46" i="1"/>
  <c r="G46" i="1"/>
  <c r="DH46" i="1" s="1"/>
  <c r="D46" i="1"/>
  <c r="DM45" i="1"/>
  <c r="DH45" i="1"/>
  <c r="DB45" i="1"/>
  <c r="DA45" i="1"/>
  <c r="CS45" i="1"/>
  <c r="CR45" i="1"/>
  <c r="CQ45" i="1"/>
  <c r="CP45" i="1"/>
  <c r="CO45" i="1"/>
  <c r="CM45" i="1"/>
  <c r="CJ45" i="1"/>
  <c r="CG45" i="1"/>
  <c r="CF45" i="1"/>
  <c r="CD45" i="1"/>
  <c r="CA45" i="1"/>
  <c r="BX45" i="1"/>
  <c r="BU45" i="1"/>
  <c r="BR45" i="1"/>
  <c r="BO45" i="1"/>
  <c r="BN45" i="1"/>
  <c r="BL45" i="1"/>
  <c r="BI45" i="1"/>
  <c r="BF45" i="1"/>
  <c r="BC45" i="1"/>
  <c r="AZ45" i="1"/>
  <c r="DD45" i="1" s="1"/>
  <c r="AW45" i="1"/>
  <c r="DC45" i="1" s="1"/>
  <c r="AT45" i="1"/>
  <c r="AQ45" i="1"/>
  <c r="CZ45" i="1" s="1"/>
  <c r="AN45" i="1"/>
  <c r="DE45" i="1" s="1"/>
  <c r="AK45" i="1"/>
  <c r="AH45" i="1"/>
  <c r="AE45" i="1"/>
  <c r="AB45" i="1"/>
  <c r="Y45" i="1"/>
  <c r="V45" i="1"/>
  <c r="S45" i="1"/>
  <c r="DI45" i="1" s="1"/>
  <c r="P45" i="1"/>
  <c r="O45" i="1"/>
  <c r="M45" i="1"/>
  <c r="L45" i="1"/>
  <c r="J45" i="1"/>
  <c r="I45" i="1"/>
  <c r="G45" i="1"/>
  <c r="D45" i="1"/>
  <c r="CU45" i="1" s="1"/>
  <c r="DM44" i="1"/>
  <c r="DH44" i="1"/>
  <c r="DE44" i="1"/>
  <c r="DB44" i="1"/>
  <c r="DA44" i="1"/>
  <c r="CS44" i="1"/>
  <c r="CR44" i="1"/>
  <c r="CQ44" i="1"/>
  <c r="CP44" i="1"/>
  <c r="CO44" i="1"/>
  <c r="CM44" i="1"/>
  <c r="CJ44" i="1"/>
  <c r="CG44" i="1"/>
  <c r="CF44" i="1"/>
  <c r="CD44" i="1"/>
  <c r="CA44" i="1"/>
  <c r="BX44" i="1"/>
  <c r="BU44" i="1"/>
  <c r="BR44" i="1"/>
  <c r="BO44" i="1"/>
  <c r="BN44" i="1"/>
  <c r="BL44" i="1"/>
  <c r="BI44" i="1"/>
  <c r="BF44" i="1"/>
  <c r="BC44" i="1"/>
  <c r="AZ44" i="1"/>
  <c r="DD44" i="1" s="1"/>
  <c r="AW44" i="1"/>
  <c r="CZ44" i="1" s="1"/>
  <c r="AT44" i="1"/>
  <c r="AQ44" i="1"/>
  <c r="DF44" i="1" s="1"/>
  <c r="AN44" i="1"/>
  <c r="AK44" i="1"/>
  <c r="AH44" i="1"/>
  <c r="AE44" i="1"/>
  <c r="AB44" i="1"/>
  <c r="Y44" i="1"/>
  <c r="V44" i="1"/>
  <c r="S44" i="1"/>
  <c r="DC44" i="1" s="1"/>
  <c r="P44" i="1"/>
  <c r="O44" i="1"/>
  <c r="M44" i="1"/>
  <c r="L44" i="1"/>
  <c r="J44" i="1"/>
  <c r="I44" i="1"/>
  <c r="G44" i="1"/>
  <c r="D44" i="1"/>
  <c r="DM43" i="1"/>
  <c r="DF43" i="1"/>
  <c r="DB43" i="1"/>
  <c r="DA43" i="1"/>
  <c r="CR43" i="1"/>
  <c r="CQ43" i="1"/>
  <c r="CS43" i="1" s="1"/>
  <c r="CP43" i="1"/>
  <c r="CO43" i="1"/>
  <c r="CM43" i="1"/>
  <c r="CJ43" i="1"/>
  <c r="CG43" i="1"/>
  <c r="CF43" i="1"/>
  <c r="CD43" i="1"/>
  <c r="CA43" i="1"/>
  <c r="BX43" i="1"/>
  <c r="BU43" i="1"/>
  <c r="BR43" i="1"/>
  <c r="BO43" i="1"/>
  <c r="BN43" i="1"/>
  <c r="BL43" i="1"/>
  <c r="BI43" i="1"/>
  <c r="BF43" i="1"/>
  <c r="BC43" i="1"/>
  <c r="AZ43" i="1"/>
  <c r="DD43" i="1" s="1"/>
  <c r="AW43" i="1"/>
  <c r="DC43" i="1" s="1"/>
  <c r="AT43" i="1"/>
  <c r="AQ43" i="1"/>
  <c r="AN43" i="1"/>
  <c r="DE43" i="1" s="1"/>
  <c r="AK43" i="1"/>
  <c r="AH43" i="1"/>
  <c r="AE43" i="1"/>
  <c r="AB43" i="1"/>
  <c r="Y43" i="1"/>
  <c r="V43" i="1"/>
  <c r="S43" i="1"/>
  <c r="CU43" i="1" s="1"/>
  <c r="P43" i="1"/>
  <c r="O43" i="1"/>
  <c r="M43" i="1"/>
  <c r="L43" i="1"/>
  <c r="J43" i="1"/>
  <c r="I43" i="1"/>
  <c r="G43" i="1"/>
  <c r="DH43" i="1" s="1"/>
  <c r="D43" i="1"/>
  <c r="DM42" i="1"/>
  <c r="DD42" i="1"/>
  <c r="DB42" i="1"/>
  <c r="DA42" i="1"/>
  <c r="CU42" i="1"/>
  <c r="CR42" i="1"/>
  <c r="CQ42" i="1"/>
  <c r="CS42" i="1" s="1"/>
  <c r="CP42" i="1"/>
  <c r="CO42" i="1"/>
  <c r="CM42" i="1"/>
  <c r="CJ42" i="1"/>
  <c r="CG42" i="1"/>
  <c r="CF42" i="1"/>
  <c r="CD42" i="1"/>
  <c r="CA42" i="1"/>
  <c r="BX42" i="1"/>
  <c r="BU42" i="1"/>
  <c r="BR42" i="1"/>
  <c r="BO42" i="1"/>
  <c r="BN42" i="1"/>
  <c r="BL42" i="1"/>
  <c r="BI42" i="1"/>
  <c r="BF42" i="1"/>
  <c r="BC42" i="1"/>
  <c r="AZ42" i="1"/>
  <c r="AW42" i="1"/>
  <c r="CZ42" i="1" s="1"/>
  <c r="AT42" i="1"/>
  <c r="AQ42" i="1"/>
  <c r="DF42" i="1" s="1"/>
  <c r="AN42" i="1"/>
  <c r="DE42" i="1" s="1"/>
  <c r="AK42" i="1"/>
  <c r="AH42" i="1"/>
  <c r="AE42" i="1"/>
  <c r="AB42" i="1"/>
  <c r="Y42" i="1"/>
  <c r="V42" i="1"/>
  <c r="S42" i="1"/>
  <c r="DI42" i="1" s="1"/>
  <c r="P42" i="1"/>
  <c r="O42" i="1"/>
  <c r="M42" i="1"/>
  <c r="L42" i="1"/>
  <c r="J42" i="1"/>
  <c r="I42" i="1"/>
  <c r="G42" i="1"/>
  <c r="DH42" i="1" s="1"/>
  <c r="D42" i="1"/>
  <c r="DM41" i="1"/>
  <c r="DH41" i="1"/>
  <c r="DB41" i="1"/>
  <c r="DA41" i="1"/>
  <c r="CR41" i="1"/>
  <c r="CQ41" i="1"/>
  <c r="CS41" i="1" s="1"/>
  <c r="CP41" i="1"/>
  <c r="CO41" i="1"/>
  <c r="CM41" i="1"/>
  <c r="CJ41" i="1"/>
  <c r="CG41" i="1"/>
  <c r="CF41" i="1"/>
  <c r="CD41" i="1"/>
  <c r="CA41" i="1"/>
  <c r="BX41" i="1"/>
  <c r="BU41" i="1"/>
  <c r="BR41" i="1"/>
  <c r="BO41" i="1"/>
  <c r="BN41" i="1"/>
  <c r="BL41" i="1"/>
  <c r="BI41" i="1"/>
  <c r="BF41" i="1"/>
  <c r="BC41" i="1"/>
  <c r="AZ41" i="1"/>
  <c r="DD41" i="1" s="1"/>
  <c r="AW41" i="1"/>
  <c r="DC41" i="1" s="1"/>
  <c r="AT41" i="1"/>
  <c r="AQ41" i="1"/>
  <c r="DF41" i="1" s="1"/>
  <c r="AN41" i="1"/>
  <c r="DE41" i="1" s="1"/>
  <c r="AK41" i="1"/>
  <c r="AH41" i="1"/>
  <c r="AE41" i="1"/>
  <c r="AB41" i="1"/>
  <c r="Y41" i="1"/>
  <c r="V41" i="1"/>
  <c r="S41" i="1"/>
  <c r="DI41" i="1" s="1"/>
  <c r="P41" i="1"/>
  <c r="O41" i="1"/>
  <c r="M41" i="1"/>
  <c r="L41" i="1"/>
  <c r="J41" i="1"/>
  <c r="I41" i="1"/>
  <c r="G41" i="1"/>
  <c r="D41" i="1"/>
  <c r="CU41" i="1" s="1"/>
  <c r="DM40" i="1"/>
  <c r="DH40" i="1"/>
  <c r="DE40" i="1"/>
  <c r="DB40" i="1"/>
  <c r="DA40" i="1"/>
  <c r="CS40" i="1"/>
  <c r="CR40" i="1"/>
  <c r="CQ40" i="1"/>
  <c r="CP40" i="1"/>
  <c r="CO40" i="1"/>
  <c r="CM40" i="1"/>
  <c r="CJ40" i="1"/>
  <c r="CG40" i="1"/>
  <c r="CF40" i="1"/>
  <c r="CD40" i="1"/>
  <c r="CA40" i="1"/>
  <c r="BX40" i="1"/>
  <c r="BU40" i="1"/>
  <c r="BR40" i="1"/>
  <c r="BO40" i="1"/>
  <c r="BN40" i="1"/>
  <c r="BL40" i="1"/>
  <c r="BI40" i="1"/>
  <c r="BF40" i="1"/>
  <c r="BC40" i="1"/>
  <c r="AZ40" i="1"/>
  <c r="DD40" i="1" s="1"/>
  <c r="AW40" i="1"/>
  <c r="CZ40" i="1" s="1"/>
  <c r="AT40" i="1"/>
  <c r="AQ40" i="1"/>
  <c r="DF40" i="1" s="1"/>
  <c r="AN40" i="1"/>
  <c r="AK40" i="1"/>
  <c r="AH40" i="1"/>
  <c r="AE40" i="1"/>
  <c r="AB40" i="1"/>
  <c r="Y40" i="1"/>
  <c r="V40" i="1"/>
  <c r="S40" i="1"/>
  <c r="DC40" i="1" s="1"/>
  <c r="P40" i="1"/>
  <c r="O40" i="1"/>
  <c r="M40" i="1"/>
  <c r="L40" i="1"/>
  <c r="J40" i="1"/>
  <c r="I40" i="1"/>
  <c r="G40" i="1"/>
  <c r="D40" i="1"/>
  <c r="DM39" i="1"/>
  <c r="DF39" i="1"/>
  <c r="DB39" i="1"/>
  <c r="DA39" i="1"/>
  <c r="CR39" i="1"/>
  <c r="CQ39" i="1"/>
  <c r="CS39" i="1" s="1"/>
  <c r="CP39" i="1"/>
  <c r="CO39" i="1"/>
  <c r="CM39" i="1"/>
  <c r="CJ39" i="1"/>
  <c r="CG39" i="1"/>
  <c r="CF39" i="1"/>
  <c r="CD39" i="1"/>
  <c r="CA39" i="1"/>
  <c r="BX39" i="1"/>
  <c r="BU39" i="1"/>
  <c r="BR39" i="1"/>
  <c r="BO39" i="1"/>
  <c r="BN39" i="1"/>
  <c r="BL39" i="1"/>
  <c r="BI39" i="1"/>
  <c r="BF39" i="1"/>
  <c r="BC39" i="1"/>
  <c r="AZ39" i="1"/>
  <c r="DD39" i="1" s="1"/>
  <c r="AW39" i="1"/>
  <c r="DC39" i="1" s="1"/>
  <c r="AT39" i="1"/>
  <c r="AQ39" i="1"/>
  <c r="AN39" i="1"/>
  <c r="DE39" i="1" s="1"/>
  <c r="AK39" i="1"/>
  <c r="AH39" i="1"/>
  <c r="AE39" i="1"/>
  <c r="AB39" i="1"/>
  <c r="Y39" i="1"/>
  <c r="V39" i="1"/>
  <c r="S39" i="1"/>
  <c r="CU39" i="1" s="1"/>
  <c r="P39" i="1"/>
  <c r="O39" i="1"/>
  <c r="M39" i="1"/>
  <c r="L39" i="1"/>
  <c r="J39" i="1"/>
  <c r="I39" i="1"/>
  <c r="G39" i="1"/>
  <c r="DH39" i="1" s="1"/>
  <c r="D39" i="1"/>
  <c r="DM38" i="1"/>
  <c r="DD38" i="1"/>
  <c r="DB38" i="1"/>
  <c r="DA38" i="1"/>
  <c r="CU38" i="1"/>
  <c r="CR38" i="1"/>
  <c r="CQ38" i="1"/>
  <c r="CS38" i="1" s="1"/>
  <c r="CP38" i="1"/>
  <c r="CO38" i="1"/>
  <c r="CM38" i="1"/>
  <c r="CJ38" i="1"/>
  <c r="CG38" i="1"/>
  <c r="CF38" i="1"/>
  <c r="CD38" i="1"/>
  <c r="CA38" i="1"/>
  <c r="BX38" i="1"/>
  <c r="BU38" i="1"/>
  <c r="BR38" i="1"/>
  <c r="BO38" i="1"/>
  <c r="BN38" i="1"/>
  <c r="BL38" i="1"/>
  <c r="BI38" i="1"/>
  <c r="BF38" i="1"/>
  <c r="BC38" i="1"/>
  <c r="AZ38" i="1"/>
  <c r="AW38" i="1"/>
  <c r="CZ38" i="1" s="1"/>
  <c r="AT38" i="1"/>
  <c r="AQ38" i="1"/>
  <c r="DF38" i="1" s="1"/>
  <c r="AN38" i="1"/>
  <c r="DE38" i="1" s="1"/>
  <c r="AK38" i="1"/>
  <c r="AH38" i="1"/>
  <c r="AE38" i="1"/>
  <c r="AB38" i="1"/>
  <c r="Y38" i="1"/>
  <c r="V38" i="1"/>
  <c r="S38" i="1"/>
  <c r="DI38" i="1" s="1"/>
  <c r="P38" i="1"/>
  <c r="O38" i="1"/>
  <c r="M38" i="1"/>
  <c r="L38" i="1"/>
  <c r="J38" i="1"/>
  <c r="I38" i="1"/>
  <c r="G38" i="1"/>
  <c r="DH38" i="1" s="1"/>
  <c r="D38" i="1"/>
  <c r="DM37" i="1"/>
  <c r="DH37" i="1"/>
  <c r="DB37" i="1"/>
  <c r="DA37" i="1"/>
  <c r="CS37" i="1"/>
  <c r="CR37" i="1"/>
  <c r="CQ37" i="1"/>
  <c r="CP37" i="1"/>
  <c r="CO37" i="1"/>
  <c r="CM37" i="1"/>
  <c r="CJ37" i="1"/>
  <c r="CG37" i="1"/>
  <c r="CF37" i="1"/>
  <c r="CD37" i="1"/>
  <c r="CA37" i="1"/>
  <c r="BX37" i="1"/>
  <c r="BU37" i="1"/>
  <c r="BR37" i="1"/>
  <c r="BO37" i="1"/>
  <c r="BN37" i="1"/>
  <c r="BL37" i="1"/>
  <c r="BI37" i="1"/>
  <c r="BF37" i="1"/>
  <c r="BC37" i="1"/>
  <c r="AZ37" i="1"/>
  <c r="DD37" i="1" s="1"/>
  <c r="AW37" i="1"/>
  <c r="DC37" i="1" s="1"/>
  <c r="AT37" i="1"/>
  <c r="AQ37" i="1"/>
  <c r="DF37" i="1" s="1"/>
  <c r="AN37" i="1"/>
  <c r="DE37" i="1" s="1"/>
  <c r="AK37" i="1"/>
  <c r="AH37" i="1"/>
  <c r="AE37" i="1"/>
  <c r="AB37" i="1"/>
  <c r="Y37" i="1"/>
  <c r="V37" i="1"/>
  <c r="S37" i="1"/>
  <c r="DI37" i="1" s="1"/>
  <c r="P37" i="1"/>
  <c r="O37" i="1"/>
  <c r="M37" i="1"/>
  <c r="L37" i="1"/>
  <c r="J37" i="1"/>
  <c r="I37" i="1"/>
  <c r="G37" i="1"/>
  <c r="D37" i="1"/>
  <c r="CU37" i="1" s="1"/>
  <c r="DM36" i="1"/>
  <c r="DH36" i="1"/>
  <c r="DE36" i="1"/>
  <c r="DB36" i="1"/>
  <c r="DA36" i="1"/>
  <c r="CS36" i="1"/>
  <c r="CR36" i="1"/>
  <c r="CQ36" i="1"/>
  <c r="CP36" i="1"/>
  <c r="CO36" i="1"/>
  <c r="CM36" i="1"/>
  <c r="CJ36" i="1"/>
  <c r="CG36" i="1"/>
  <c r="CF36" i="1"/>
  <c r="CD36" i="1"/>
  <c r="CA36" i="1"/>
  <c r="BX36" i="1"/>
  <c r="BU36" i="1"/>
  <c r="BR36" i="1"/>
  <c r="BO36" i="1"/>
  <c r="BN36" i="1"/>
  <c r="BL36" i="1"/>
  <c r="BI36" i="1"/>
  <c r="BF36" i="1"/>
  <c r="BC36" i="1"/>
  <c r="AZ36" i="1"/>
  <c r="DD36" i="1" s="1"/>
  <c r="AW36" i="1"/>
  <c r="CZ36" i="1" s="1"/>
  <c r="AT36" i="1"/>
  <c r="AQ36" i="1"/>
  <c r="DF36" i="1" s="1"/>
  <c r="AN36" i="1"/>
  <c r="AK36" i="1"/>
  <c r="AH36" i="1"/>
  <c r="AE36" i="1"/>
  <c r="AB36" i="1"/>
  <c r="Y36" i="1"/>
  <c r="V36" i="1"/>
  <c r="S36" i="1"/>
  <c r="DC36" i="1" s="1"/>
  <c r="P36" i="1"/>
  <c r="O36" i="1"/>
  <c r="M36" i="1"/>
  <c r="L36" i="1"/>
  <c r="J36" i="1"/>
  <c r="I36" i="1"/>
  <c r="G36" i="1"/>
  <c r="D36" i="1"/>
  <c r="DM35" i="1"/>
  <c r="DF35" i="1"/>
  <c r="DB35" i="1"/>
  <c r="DA35" i="1"/>
  <c r="CR35" i="1"/>
  <c r="CQ35" i="1"/>
  <c r="CS35" i="1" s="1"/>
  <c r="CP35" i="1"/>
  <c r="CO35" i="1"/>
  <c r="CM35" i="1"/>
  <c r="CJ35" i="1"/>
  <c r="CG35" i="1"/>
  <c r="CF35" i="1"/>
  <c r="CD35" i="1"/>
  <c r="CA35" i="1"/>
  <c r="BX35" i="1"/>
  <c r="BU35" i="1"/>
  <c r="BR35" i="1"/>
  <c r="BO35" i="1"/>
  <c r="BN35" i="1"/>
  <c r="BL35" i="1"/>
  <c r="BI35" i="1"/>
  <c r="BF35" i="1"/>
  <c r="BC35" i="1"/>
  <c r="AZ35" i="1"/>
  <c r="DD35" i="1" s="1"/>
  <c r="AW35" i="1"/>
  <c r="DC35" i="1" s="1"/>
  <c r="AT35" i="1"/>
  <c r="AQ35" i="1"/>
  <c r="AN35" i="1"/>
  <c r="DE35" i="1" s="1"/>
  <c r="AK35" i="1"/>
  <c r="AH35" i="1"/>
  <c r="AE35" i="1"/>
  <c r="AB35" i="1"/>
  <c r="Y35" i="1"/>
  <c r="V35" i="1"/>
  <c r="S35" i="1"/>
  <c r="CU35" i="1" s="1"/>
  <c r="P35" i="1"/>
  <c r="O35" i="1"/>
  <c r="M35" i="1"/>
  <c r="L35" i="1"/>
  <c r="J35" i="1"/>
  <c r="I35" i="1"/>
  <c r="G35" i="1"/>
  <c r="DH35" i="1" s="1"/>
  <c r="D35" i="1"/>
  <c r="DM34" i="1"/>
  <c r="DD34" i="1"/>
  <c r="DB34" i="1"/>
  <c r="DA34" i="1"/>
  <c r="CU34" i="1"/>
  <c r="CR34" i="1"/>
  <c r="CQ34" i="1"/>
  <c r="CS34" i="1" s="1"/>
  <c r="CP34" i="1"/>
  <c r="CO34" i="1"/>
  <c r="CM34" i="1"/>
  <c r="CJ34" i="1"/>
  <c r="CG34" i="1"/>
  <c r="CF34" i="1"/>
  <c r="CD34" i="1"/>
  <c r="CA34" i="1"/>
  <c r="BX34" i="1"/>
  <c r="BU34" i="1"/>
  <c r="BR34" i="1"/>
  <c r="BO34" i="1"/>
  <c r="BN34" i="1"/>
  <c r="BL34" i="1"/>
  <c r="BI34" i="1"/>
  <c r="BF34" i="1"/>
  <c r="BC34" i="1"/>
  <c r="AZ34" i="1"/>
  <c r="AW34" i="1"/>
  <c r="CZ34" i="1" s="1"/>
  <c r="AT34" i="1"/>
  <c r="AQ34" i="1"/>
  <c r="DF34" i="1" s="1"/>
  <c r="AN34" i="1"/>
  <c r="DE34" i="1" s="1"/>
  <c r="AK34" i="1"/>
  <c r="AH34" i="1"/>
  <c r="AE34" i="1"/>
  <c r="AB34" i="1"/>
  <c r="Y34" i="1"/>
  <c r="V34" i="1"/>
  <c r="S34" i="1"/>
  <c r="DI34" i="1" s="1"/>
  <c r="P34" i="1"/>
  <c r="O34" i="1"/>
  <c r="M34" i="1"/>
  <c r="L34" i="1"/>
  <c r="J34" i="1"/>
  <c r="I34" i="1"/>
  <c r="G34" i="1"/>
  <c r="DH34" i="1" s="1"/>
  <c r="D34" i="1"/>
  <c r="DM33" i="1"/>
  <c r="DH33" i="1"/>
  <c r="DB33" i="1"/>
  <c r="DA33" i="1"/>
  <c r="CS33" i="1"/>
  <c r="CR33" i="1"/>
  <c r="CQ33" i="1"/>
  <c r="CP33" i="1"/>
  <c r="CO33" i="1"/>
  <c r="CM33" i="1"/>
  <c r="CJ33" i="1"/>
  <c r="CG33" i="1"/>
  <c r="CF33" i="1"/>
  <c r="CD33" i="1"/>
  <c r="CA33" i="1"/>
  <c r="BX33" i="1"/>
  <c r="BU33" i="1"/>
  <c r="BR33" i="1"/>
  <c r="BO33" i="1"/>
  <c r="BN33" i="1"/>
  <c r="BL33" i="1"/>
  <c r="BI33" i="1"/>
  <c r="BF33" i="1"/>
  <c r="BC33" i="1"/>
  <c r="AZ33" i="1"/>
  <c r="DD33" i="1" s="1"/>
  <c r="AW33" i="1"/>
  <c r="DC33" i="1" s="1"/>
  <c r="AT33" i="1"/>
  <c r="AQ33" i="1"/>
  <c r="DF33" i="1" s="1"/>
  <c r="AN33" i="1"/>
  <c r="DE33" i="1" s="1"/>
  <c r="AK33" i="1"/>
  <c r="AH33" i="1"/>
  <c r="AE33" i="1"/>
  <c r="AB33" i="1"/>
  <c r="Y33" i="1"/>
  <c r="V33" i="1"/>
  <c r="S33" i="1"/>
  <c r="DI33" i="1" s="1"/>
  <c r="P33" i="1"/>
  <c r="O33" i="1"/>
  <c r="M33" i="1"/>
  <c r="L33" i="1"/>
  <c r="J33" i="1"/>
  <c r="I33" i="1"/>
  <c r="G33" i="1"/>
  <c r="D33" i="1"/>
  <c r="CU33" i="1" s="1"/>
  <c r="DM32" i="1"/>
  <c r="DH32" i="1"/>
  <c r="DE32" i="1"/>
  <c r="DB32" i="1"/>
  <c r="DA32" i="1"/>
  <c r="CS32" i="1"/>
  <c r="CR32" i="1"/>
  <c r="CQ32" i="1"/>
  <c r="CP32" i="1"/>
  <c r="CO32" i="1"/>
  <c r="CM32" i="1"/>
  <c r="CJ32" i="1"/>
  <c r="CG32" i="1"/>
  <c r="CF32" i="1"/>
  <c r="CD32" i="1"/>
  <c r="CA32" i="1"/>
  <c r="BX32" i="1"/>
  <c r="BU32" i="1"/>
  <c r="BR32" i="1"/>
  <c r="BO32" i="1"/>
  <c r="BN32" i="1"/>
  <c r="BL32" i="1"/>
  <c r="BI32" i="1"/>
  <c r="BF32" i="1"/>
  <c r="BC32" i="1"/>
  <c r="AZ32" i="1"/>
  <c r="AW32" i="1"/>
  <c r="CZ32" i="1" s="1"/>
  <c r="AT32" i="1"/>
  <c r="AQ32" i="1"/>
  <c r="DF32" i="1" s="1"/>
  <c r="AN32" i="1"/>
  <c r="AK32" i="1"/>
  <c r="AH32" i="1"/>
  <c r="AE32" i="1"/>
  <c r="AB32" i="1"/>
  <c r="Y32" i="1"/>
  <c r="V32" i="1"/>
  <c r="S32" i="1"/>
  <c r="DD32" i="1" s="1"/>
  <c r="P32" i="1"/>
  <c r="O32" i="1"/>
  <c r="M32" i="1"/>
  <c r="L32" i="1"/>
  <c r="J32" i="1"/>
  <c r="I32" i="1"/>
  <c r="G32" i="1"/>
  <c r="D32" i="1"/>
  <c r="DM31" i="1"/>
  <c r="DF31" i="1"/>
  <c r="DB31" i="1"/>
  <c r="DA31" i="1"/>
  <c r="CR31" i="1"/>
  <c r="CQ31" i="1"/>
  <c r="CS31" i="1" s="1"/>
  <c r="CP31" i="1"/>
  <c r="CO31" i="1"/>
  <c r="CM31" i="1"/>
  <c r="CJ31" i="1"/>
  <c r="CG31" i="1"/>
  <c r="CF31" i="1"/>
  <c r="CD31" i="1"/>
  <c r="CA31" i="1"/>
  <c r="BX31" i="1"/>
  <c r="BU31" i="1"/>
  <c r="BR31" i="1"/>
  <c r="BO31" i="1"/>
  <c r="BN31" i="1"/>
  <c r="BL31" i="1"/>
  <c r="BI31" i="1"/>
  <c r="BF31" i="1"/>
  <c r="BC31" i="1"/>
  <c r="AZ31" i="1"/>
  <c r="DD31" i="1" s="1"/>
  <c r="AW31" i="1"/>
  <c r="DC31" i="1" s="1"/>
  <c r="AT31" i="1"/>
  <c r="AQ31" i="1"/>
  <c r="AN31" i="1"/>
  <c r="DE31" i="1" s="1"/>
  <c r="AK31" i="1"/>
  <c r="AH31" i="1"/>
  <c r="AE31" i="1"/>
  <c r="AB31" i="1"/>
  <c r="Y31" i="1"/>
  <c r="V31" i="1"/>
  <c r="S31" i="1"/>
  <c r="CU31" i="1" s="1"/>
  <c r="P31" i="1"/>
  <c r="O31" i="1"/>
  <c r="M31" i="1"/>
  <c r="L31" i="1"/>
  <c r="J31" i="1"/>
  <c r="I31" i="1"/>
  <c r="G31" i="1"/>
  <c r="DH31" i="1" s="1"/>
  <c r="D31" i="1"/>
  <c r="DM30" i="1"/>
  <c r="DD30" i="1"/>
  <c r="DB30" i="1"/>
  <c r="DA30" i="1"/>
  <c r="CU30" i="1"/>
  <c r="CS30" i="1"/>
  <c r="CR30" i="1"/>
  <c r="CQ30" i="1"/>
  <c r="CP30" i="1"/>
  <c r="CO30" i="1"/>
  <c r="CM30" i="1"/>
  <c r="CJ30" i="1"/>
  <c r="CG30" i="1"/>
  <c r="CF30" i="1"/>
  <c r="CD30" i="1"/>
  <c r="CA30" i="1"/>
  <c r="BX30" i="1"/>
  <c r="BU30" i="1"/>
  <c r="BR30" i="1"/>
  <c r="BO30" i="1"/>
  <c r="BN30" i="1"/>
  <c r="BL30" i="1"/>
  <c r="BI30" i="1"/>
  <c r="BF30" i="1"/>
  <c r="BC30" i="1"/>
  <c r="AZ30" i="1"/>
  <c r="AW30" i="1"/>
  <c r="CZ30" i="1" s="1"/>
  <c r="AT30" i="1"/>
  <c r="AQ30" i="1"/>
  <c r="DF30" i="1" s="1"/>
  <c r="AN30" i="1"/>
  <c r="DE30" i="1" s="1"/>
  <c r="AK30" i="1"/>
  <c r="AH30" i="1"/>
  <c r="AE30" i="1"/>
  <c r="AB30" i="1"/>
  <c r="Y30" i="1"/>
  <c r="V30" i="1"/>
  <c r="S30" i="1"/>
  <c r="DI30" i="1" s="1"/>
  <c r="P30" i="1"/>
  <c r="O30" i="1"/>
  <c r="M30" i="1"/>
  <c r="L30" i="1"/>
  <c r="J30" i="1"/>
  <c r="I30" i="1"/>
  <c r="G30" i="1"/>
  <c r="DH30" i="1" s="1"/>
  <c r="D30" i="1"/>
  <c r="DM29" i="1"/>
  <c r="DH29" i="1"/>
  <c r="DB29" i="1"/>
  <c r="DA29" i="1"/>
  <c r="CR29" i="1"/>
  <c r="CQ29" i="1"/>
  <c r="CS29" i="1" s="1"/>
  <c r="CP29" i="1"/>
  <c r="CO29" i="1"/>
  <c r="CM29" i="1"/>
  <c r="CJ29" i="1"/>
  <c r="CG29" i="1"/>
  <c r="CF29" i="1"/>
  <c r="CD29" i="1"/>
  <c r="CA29" i="1"/>
  <c r="BX29" i="1"/>
  <c r="BU29" i="1"/>
  <c r="BR29" i="1"/>
  <c r="BO29" i="1"/>
  <c r="BN29" i="1"/>
  <c r="BL29" i="1"/>
  <c r="BI29" i="1"/>
  <c r="BF29" i="1"/>
  <c r="BC29" i="1"/>
  <c r="AZ29" i="1"/>
  <c r="DD29" i="1" s="1"/>
  <c r="AW29" i="1"/>
  <c r="DC29" i="1" s="1"/>
  <c r="AT29" i="1"/>
  <c r="AQ29" i="1"/>
  <c r="DF29" i="1" s="1"/>
  <c r="AN29" i="1"/>
  <c r="DE29" i="1" s="1"/>
  <c r="AK29" i="1"/>
  <c r="AH29" i="1"/>
  <c r="AE29" i="1"/>
  <c r="AB29" i="1"/>
  <c r="Y29" i="1"/>
  <c r="V29" i="1"/>
  <c r="S29" i="1"/>
  <c r="DI29" i="1" s="1"/>
  <c r="P29" i="1"/>
  <c r="O29" i="1"/>
  <c r="M29" i="1"/>
  <c r="L29" i="1"/>
  <c r="J29" i="1"/>
  <c r="I29" i="1"/>
  <c r="G29" i="1"/>
  <c r="D29" i="1"/>
  <c r="CU29" i="1" s="1"/>
  <c r="DM28" i="1"/>
  <c r="DH28" i="1"/>
  <c r="DE28" i="1"/>
  <c r="DB28" i="1"/>
  <c r="DA28" i="1"/>
  <c r="CS28" i="1"/>
  <c r="CR28" i="1"/>
  <c r="CQ28" i="1"/>
  <c r="CP28" i="1"/>
  <c r="CO28" i="1"/>
  <c r="CM28" i="1"/>
  <c r="CJ28" i="1"/>
  <c r="CG28" i="1"/>
  <c r="CF28" i="1"/>
  <c r="CD28" i="1"/>
  <c r="CA28" i="1"/>
  <c r="BX28" i="1"/>
  <c r="BU28" i="1"/>
  <c r="BR28" i="1"/>
  <c r="BO28" i="1"/>
  <c r="BN28" i="1"/>
  <c r="BL28" i="1"/>
  <c r="BI28" i="1"/>
  <c r="BF28" i="1"/>
  <c r="BC28" i="1"/>
  <c r="AZ28" i="1"/>
  <c r="AW28" i="1"/>
  <c r="CZ28" i="1" s="1"/>
  <c r="AT28" i="1"/>
  <c r="AQ28" i="1"/>
  <c r="DF28" i="1" s="1"/>
  <c r="AN28" i="1"/>
  <c r="AK28" i="1"/>
  <c r="AH28" i="1"/>
  <c r="AE28" i="1"/>
  <c r="AB28" i="1"/>
  <c r="Y28" i="1"/>
  <c r="V28" i="1"/>
  <c r="S28" i="1"/>
  <c r="DD28" i="1" s="1"/>
  <c r="P28" i="1"/>
  <c r="O28" i="1"/>
  <c r="M28" i="1"/>
  <c r="L28" i="1"/>
  <c r="J28" i="1"/>
  <c r="I28" i="1"/>
  <c r="G28" i="1"/>
  <c r="D28" i="1"/>
  <c r="DM27" i="1"/>
  <c r="DF27" i="1"/>
  <c r="DB27" i="1"/>
  <c r="DA27" i="1"/>
  <c r="CR27" i="1"/>
  <c r="CQ27" i="1"/>
  <c r="CS27" i="1" s="1"/>
  <c r="CP27" i="1"/>
  <c r="CO27" i="1"/>
  <c r="CM27" i="1"/>
  <c r="CJ27" i="1"/>
  <c r="CG27" i="1"/>
  <c r="CF27" i="1"/>
  <c r="CD27" i="1"/>
  <c r="CA27" i="1"/>
  <c r="BX27" i="1"/>
  <c r="BU27" i="1"/>
  <c r="BR27" i="1"/>
  <c r="BO27" i="1"/>
  <c r="BN27" i="1"/>
  <c r="BL27" i="1"/>
  <c r="BI27" i="1"/>
  <c r="BF27" i="1"/>
  <c r="BC27" i="1"/>
  <c r="AZ27" i="1"/>
  <c r="DD27" i="1" s="1"/>
  <c r="AW27" i="1"/>
  <c r="DC27" i="1" s="1"/>
  <c r="AT27" i="1"/>
  <c r="AQ27" i="1"/>
  <c r="AN27" i="1"/>
  <c r="DE27" i="1" s="1"/>
  <c r="AK27" i="1"/>
  <c r="AH27" i="1"/>
  <c r="AE27" i="1"/>
  <c r="AB27" i="1"/>
  <c r="Y27" i="1"/>
  <c r="V27" i="1"/>
  <c r="S27" i="1"/>
  <c r="CU27" i="1" s="1"/>
  <c r="P27" i="1"/>
  <c r="O27" i="1"/>
  <c r="M27" i="1"/>
  <c r="L27" i="1"/>
  <c r="J27" i="1"/>
  <c r="I27" i="1"/>
  <c r="G27" i="1"/>
  <c r="DH27" i="1" s="1"/>
  <c r="D27" i="1"/>
  <c r="DM26" i="1"/>
  <c r="DD26" i="1"/>
  <c r="DB26" i="1"/>
  <c r="DA26" i="1"/>
  <c r="CU26" i="1"/>
  <c r="CS26" i="1"/>
  <c r="CR26" i="1"/>
  <c r="CQ26" i="1"/>
  <c r="CP26" i="1"/>
  <c r="CO26" i="1"/>
  <c r="CM26" i="1"/>
  <c r="CJ26" i="1"/>
  <c r="CG26" i="1"/>
  <c r="CF26" i="1"/>
  <c r="CD26" i="1"/>
  <c r="CA26" i="1"/>
  <c r="BX26" i="1"/>
  <c r="BU26" i="1"/>
  <c r="BR26" i="1"/>
  <c r="BO26" i="1"/>
  <c r="BN26" i="1"/>
  <c r="BL26" i="1"/>
  <c r="BI26" i="1"/>
  <c r="BF26" i="1"/>
  <c r="BC26" i="1"/>
  <c r="AZ26" i="1"/>
  <c r="AW26" i="1"/>
  <c r="CZ26" i="1" s="1"/>
  <c r="AT26" i="1"/>
  <c r="AQ26" i="1"/>
  <c r="DF26" i="1" s="1"/>
  <c r="AN26" i="1"/>
  <c r="DE26" i="1" s="1"/>
  <c r="AK26" i="1"/>
  <c r="AH26" i="1"/>
  <c r="AE26" i="1"/>
  <c r="AB26" i="1"/>
  <c r="Y26" i="1"/>
  <c r="V26" i="1"/>
  <c r="S26" i="1"/>
  <c r="DI26" i="1" s="1"/>
  <c r="P26" i="1"/>
  <c r="O26" i="1"/>
  <c r="M26" i="1"/>
  <c r="L26" i="1"/>
  <c r="J26" i="1"/>
  <c r="I26" i="1"/>
  <c r="G26" i="1"/>
  <c r="DH26" i="1" s="1"/>
  <c r="D26" i="1"/>
  <c r="DM25" i="1"/>
  <c r="DH25" i="1"/>
  <c r="DF25" i="1"/>
  <c r="DB25" i="1"/>
  <c r="DA25" i="1"/>
  <c r="CS25" i="1"/>
  <c r="CR25" i="1"/>
  <c r="CQ25" i="1"/>
  <c r="CP25" i="1"/>
  <c r="CO25" i="1"/>
  <c r="CM25" i="1"/>
  <c r="CJ25" i="1"/>
  <c r="CG25" i="1"/>
  <c r="CF25" i="1"/>
  <c r="CD25" i="1"/>
  <c r="CA25" i="1"/>
  <c r="BX25" i="1"/>
  <c r="BU25" i="1"/>
  <c r="BR25" i="1"/>
  <c r="BO25" i="1"/>
  <c r="BN25" i="1"/>
  <c r="BL25" i="1"/>
  <c r="BI25" i="1"/>
  <c r="BF25" i="1"/>
  <c r="BC25" i="1"/>
  <c r="AZ25" i="1"/>
  <c r="DD25" i="1" s="1"/>
  <c r="AW25" i="1"/>
  <c r="DC25" i="1" s="1"/>
  <c r="AT25" i="1"/>
  <c r="AQ25" i="1"/>
  <c r="AN25" i="1"/>
  <c r="DE25" i="1" s="1"/>
  <c r="AK25" i="1"/>
  <c r="AH25" i="1"/>
  <c r="AE25" i="1"/>
  <c r="AB25" i="1"/>
  <c r="Y25" i="1"/>
  <c r="V25" i="1"/>
  <c r="S25" i="1"/>
  <c r="DI25" i="1" s="1"/>
  <c r="P25" i="1"/>
  <c r="O25" i="1"/>
  <c r="M25" i="1"/>
  <c r="L25" i="1"/>
  <c r="J25" i="1"/>
  <c r="I25" i="1"/>
  <c r="G25" i="1"/>
  <c r="D25" i="1"/>
  <c r="CU25" i="1" s="1"/>
  <c r="DM24" i="1"/>
  <c r="DH24" i="1"/>
  <c r="DE24" i="1"/>
  <c r="DD24" i="1"/>
  <c r="DB24" i="1"/>
  <c r="DA24" i="1"/>
  <c r="CS24" i="1"/>
  <c r="CR24" i="1"/>
  <c r="CQ24" i="1"/>
  <c r="CP24" i="1"/>
  <c r="CO24" i="1"/>
  <c r="CM24" i="1"/>
  <c r="CJ24" i="1"/>
  <c r="CG24" i="1"/>
  <c r="CF24" i="1"/>
  <c r="CD24" i="1"/>
  <c r="CA24" i="1"/>
  <c r="BX24" i="1"/>
  <c r="BU24" i="1"/>
  <c r="BR24" i="1"/>
  <c r="BO24" i="1"/>
  <c r="BN24" i="1"/>
  <c r="BL24" i="1"/>
  <c r="BI24" i="1"/>
  <c r="BF24" i="1"/>
  <c r="BC24" i="1"/>
  <c r="AZ24" i="1"/>
  <c r="AW24" i="1"/>
  <c r="CZ24" i="1" s="1"/>
  <c r="AT24" i="1"/>
  <c r="AQ24" i="1"/>
  <c r="DF24" i="1" s="1"/>
  <c r="AN24" i="1"/>
  <c r="AK24" i="1"/>
  <c r="AH24" i="1"/>
  <c r="AE24" i="1"/>
  <c r="AB24" i="1"/>
  <c r="Y24" i="1"/>
  <c r="V24" i="1"/>
  <c r="S24" i="1"/>
  <c r="DC24" i="1" s="1"/>
  <c r="P24" i="1"/>
  <c r="O24" i="1"/>
  <c r="M24" i="1"/>
  <c r="L24" i="1"/>
  <c r="J24" i="1"/>
  <c r="I24" i="1"/>
  <c r="G24" i="1"/>
  <c r="D24" i="1"/>
  <c r="DM23" i="1"/>
  <c r="DF23" i="1"/>
  <c r="DB23" i="1"/>
  <c r="DA23" i="1"/>
  <c r="CR23" i="1"/>
  <c r="CQ23" i="1"/>
  <c r="CS23" i="1" s="1"/>
  <c r="CP23" i="1"/>
  <c r="CO23" i="1"/>
  <c r="CM23" i="1"/>
  <c r="CJ23" i="1"/>
  <c r="CG23" i="1"/>
  <c r="CF23" i="1"/>
  <c r="CD23" i="1"/>
  <c r="CA23" i="1"/>
  <c r="BX23" i="1"/>
  <c r="BU23" i="1"/>
  <c r="BR23" i="1"/>
  <c r="BO23" i="1"/>
  <c r="BN23" i="1"/>
  <c r="BL23" i="1"/>
  <c r="BI23" i="1"/>
  <c r="BF23" i="1"/>
  <c r="BC23" i="1"/>
  <c r="AZ23" i="1"/>
  <c r="DD23" i="1" s="1"/>
  <c r="AW23" i="1"/>
  <c r="DC23" i="1" s="1"/>
  <c r="AT23" i="1"/>
  <c r="AQ23" i="1"/>
  <c r="AN23" i="1"/>
  <c r="DE23" i="1" s="1"/>
  <c r="AK23" i="1"/>
  <c r="AH23" i="1"/>
  <c r="AE23" i="1"/>
  <c r="AB23" i="1"/>
  <c r="Y23" i="1"/>
  <c r="V23" i="1"/>
  <c r="S23" i="1"/>
  <c r="P23" i="1"/>
  <c r="O23" i="1"/>
  <c r="M23" i="1"/>
  <c r="L23" i="1"/>
  <c r="J23" i="1"/>
  <c r="I23" i="1"/>
  <c r="G23" i="1"/>
  <c r="DH23" i="1" s="1"/>
  <c r="D23" i="1"/>
  <c r="CU23" i="1" s="1"/>
  <c r="DM22" i="1"/>
  <c r="DD22" i="1"/>
  <c r="DB22" i="1"/>
  <c r="DA22" i="1"/>
  <c r="CU22" i="1"/>
  <c r="CS22" i="1"/>
  <c r="CR22" i="1"/>
  <c r="CQ22" i="1"/>
  <c r="CP22" i="1"/>
  <c r="CO22" i="1"/>
  <c r="CM22" i="1"/>
  <c r="CJ22" i="1"/>
  <c r="CG22" i="1"/>
  <c r="CF22" i="1"/>
  <c r="CD22" i="1"/>
  <c r="CA22" i="1"/>
  <c r="BX22" i="1"/>
  <c r="BU22" i="1"/>
  <c r="BR22" i="1"/>
  <c r="BO22" i="1"/>
  <c r="BN22" i="1"/>
  <c r="BL22" i="1"/>
  <c r="BI22" i="1"/>
  <c r="BF22" i="1"/>
  <c r="BC22" i="1"/>
  <c r="AZ22" i="1"/>
  <c r="AW22" i="1"/>
  <c r="CZ22" i="1" s="1"/>
  <c r="AT22" i="1"/>
  <c r="AQ22" i="1"/>
  <c r="DF22" i="1" s="1"/>
  <c r="AN22" i="1"/>
  <c r="DE22" i="1" s="1"/>
  <c r="AK22" i="1"/>
  <c r="AH22" i="1"/>
  <c r="AE22" i="1"/>
  <c r="AB22" i="1"/>
  <c r="Y22" i="1"/>
  <c r="V22" i="1"/>
  <c r="S22" i="1"/>
  <c r="DI22" i="1" s="1"/>
  <c r="P22" i="1"/>
  <c r="O22" i="1"/>
  <c r="M22" i="1"/>
  <c r="L22" i="1"/>
  <c r="J22" i="1"/>
  <c r="I22" i="1"/>
  <c r="G22" i="1"/>
  <c r="DH22" i="1" s="1"/>
  <c r="D22" i="1"/>
  <c r="DM21" i="1"/>
  <c r="DH21" i="1"/>
  <c r="DF21" i="1"/>
  <c r="DB21" i="1"/>
  <c r="DA21" i="1"/>
  <c r="CR21" i="1"/>
  <c r="CQ21" i="1"/>
  <c r="CS21" i="1" s="1"/>
  <c r="CP21" i="1"/>
  <c r="CO21" i="1"/>
  <c r="CM21" i="1"/>
  <c r="CJ21" i="1"/>
  <c r="CG21" i="1"/>
  <c r="CF21" i="1"/>
  <c r="CD21" i="1"/>
  <c r="CA21" i="1"/>
  <c r="BX21" i="1"/>
  <c r="BU21" i="1"/>
  <c r="BR21" i="1"/>
  <c r="BO21" i="1"/>
  <c r="BN21" i="1"/>
  <c r="BL21" i="1"/>
  <c r="BI21" i="1"/>
  <c r="BF21" i="1"/>
  <c r="BC21" i="1"/>
  <c r="AZ21" i="1"/>
  <c r="DD21" i="1" s="1"/>
  <c r="AW21" i="1"/>
  <c r="DC21" i="1" s="1"/>
  <c r="AT21" i="1"/>
  <c r="AQ21" i="1"/>
  <c r="AN21" i="1"/>
  <c r="DE21" i="1" s="1"/>
  <c r="AK21" i="1"/>
  <c r="AH21" i="1"/>
  <c r="AE21" i="1"/>
  <c r="AB21" i="1"/>
  <c r="Y21" i="1"/>
  <c r="V21" i="1"/>
  <c r="S21" i="1"/>
  <c r="DI21" i="1" s="1"/>
  <c r="P21" i="1"/>
  <c r="O21" i="1"/>
  <c r="M21" i="1"/>
  <c r="L21" i="1"/>
  <c r="J21" i="1"/>
  <c r="I21" i="1"/>
  <c r="G21" i="1"/>
  <c r="D21" i="1"/>
  <c r="CU21" i="1" s="1"/>
  <c r="DM20" i="1"/>
  <c r="DH20" i="1"/>
  <c r="DE20" i="1"/>
  <c r="DD20" i="1"/>
  <c r="DB20" i="1"/>
  <c r="DA20" i="1"/>
  <c r="CS20" i="1"/>
  <c r="CR20" i="1"/>
  <c r="CQ20" i="1"/>
  <c r="CP20" i="1"/>
  <c r="CO20" i="1"/>
  <c r="CM20" i="1"/>
  <c r="CJ20" i="1"/>
  <c r="CG20" i="1"/>
  <c r="CF20" i="1"/>
  <c r="CD20" i="1"/>
  <c r="CA20" i="1"/>
  <c r="BX20" i="1"/>
  <c r="BU20" i="1"/>
  <c r="BR20" i="1"/>
  <c r="BO20" i="1"/>
  <c r="BN20" i="1"/>
  <c r="BL20" i="1"/>
  <c r="BI20" i="1"/>
  <c r="BF20" i="1"/>
  <c r="BC20" i="1"/>
  <c r="AZ20" i="1"/>
  <c r="AW20" i="1"/>
  <c r="CZ20" i="1" s="1"/>
  <c r="AT20" i="1"/>
  <c r="AQ20" i="1"/>
  <c r="DF20" i="1" s="1"/>
  <c r="AN20" i="1"/>
  <c r="AK20" i="1"/>
  <c r="AH20" i="1"/>
  <c r="AE20" i="1"/>
  <c r="AB20" i="1"/>
  <c r="Y20" i="1"/>
  <c r="V20" i="1"/>
  <c r="S20" i="1"/>
  <c r="DC20" i="1" s="1"/>
  <c r="P20" i="1"/>
  <c r="O20" i="1"/>
  <c r="M20" i="1"/>
  <c r="L20" i="1"/>
  <c r="J20" i="1"/>
  <c r="I20" i="1"/>
  <c r="G20" i="1"/>
  <c r="D20" i="1"/>
  <c r="DM19" i="1"/>
  <c r="DF19" i="1"/>
  <c r="DB19" i="1"/>
  <c r="DA19" i="1"/>
  <c r="CR19" i="1"/>
  <c r="CQ19" i="1"/>
  <c r="CS19" i="1" s="1"/>
  <c r="CP19" i="1"/>
  <c r="CO19" i="1"/>
  <c r="CM19" i="1"/>
  <c r="CJ19" i="1"/>
  <c r="CG19" i="1"/>
  <c r="CF19" i="1"/>
  <c r="CD19" i="1"/>
  <c r="CA19" i="1"/>
  <c r="BX19" i="1"/>
  <c r="BU19" i="1"/>
  <c r="BR19" i="1"/>
  <c r="BO19" i="1"/>
  <c r="BN19" i="1"/>
  <c r="BL19" i="1"/>
  <c r="BI19" i="1"/>
  <c r="BF19" i="1"/>
  <c r="BC19" i="1"/>
  <c r="AZ19" i="1"/>
  <c r="DD19" i="1" s="1"/>
  <c r="AW19" i="1"/>
  <c r="DC19" i="1" s="1"/>
  <c r="AT19" i="1"/>
  <c r="AQ19" i="1"/>
  <c r="AN19" i="1"/>
  <c r="DE19" i="1" s="1"/>
  <c r="AK19" i="1"/>
  <c r="AH19" i="1"/>
  <c r="AE19" i="1"/>
  <c r="AB19" i="1"/>
  <c r="Y19" i="1"/>
  <c r="V19" i="1"/>
  <c r="S19" i="1"/>
  <c r="CU19" i="1" s="1"/>
  <c r="P19" i="1"/>
  <c r="O19" i="1"/>
  <c r="M19" i="1"/>
  <c r="L19" i="1"/>
  <c r="J19" i="1"/>
  <c r="I19" i="1"/>
  <c r="G19" i="1"/>
  <c r="DH19" i="1" s="1"/>
  <c r="D19" i="1"/>
  <c r="DM18" i="1"/>
  <c r="DD18" i="1"/>
  <c r="DB18" i="1"/>
  <c r="DA18" i="1"/>
  <c r="CU18" i="1"/>
  <c r="CS18" i="1"/>
  <c r="CR18" i="1"/>
  <c r="CQ18" i="1"/>
  <c r="CP18" i="1"/>
  <c r="CO18" i="1"/>
  <c r="CM18" i="1"/>
  <c r="CJ18" i="1"/>
  <c r="CG18" i="1"/>
  <c r="CF18" i="1"/>
  <c r="CD18" i="1"/>
  <c r="CA18" i="1"/>
  <c r="BX18" i="1"/>
  <c r="BU18" i="1"/>
  <c r="BR18" i="1"/>
  <c r="BO18" i="1"/>
  <c r="BN18" i="1"/>
  <c r="BL18" i="1"/>
  <c r="BI18" i="1"/>
  <c r="BF18" i="1"/>
  <c r="BC18" i="1"/>
  <c r="AZ18" i="1"/>
  <c r="AW18" i="1"/>
  <c r="CZ18" i="1" s="1"/>
  <c r="AT18" i="1"/>
  <c r="AQ18" i="1"/>
  <c r="DF18" i="1" s="1"/>
  <c r="AN18" i="1"/>
  <c r="DE18" i="1" s="1"/>
  <c r="AK18" i="1"/>
  <c r="AH18" i="1"/>
  <c r="AE18" i="1"/>
  <c r="AB18" i="1"/>
  <c r="Y18" i="1"/>
  <c r="V18" i="1"/>
  <c r="S18" i="1"/>
  <c r="DI18" i="1" s="1"/>
  <c r="P18" i="1"/>
  <c r="O18" i="1"/>
  <c r="M18" i="1"/>
  <c r="L18" i="1"/>
  <c r="J18" i="1"/>
  <c r="I18" i="1"/>
  <c r="G18" i="1"/>
  <c r="DH18" i="1" s="1"/>
  <c r="D18" i="1"/>
  <c r="DM17" i="1"/>
  <c r="DH17" i="1"/>
  <c r="DB17" i="1"/>
  <c r="DA17" i="1"/>
  <c r="CS17" i="1"/>
  <c r="CR17" i="1"/>
  <c r="CQ17" i="1"/>
  <c r="CP17" i="1"/>
  <c r="CO17" i="1"/>
  <c r="CM17" i="1"/>
  <c r="CJ17" i="1"/>
  <c r="CG17" i="1"/>
  <c r="CF17" i="1"/>
  <c r="CD17" i="1"/>
  <c r="CA17" i="1"/>
  <c r="BX17" i="1"/>
  <c r="BU17" i="1"/>
  <c r="BR17" i="1"/>
  <c r="BO17" i="1"/>
  <c r="BN17" i="1"/>
  <c r="BL17" i="1"/>
  <c r="BI17" i="1"/>
  <c r="BF17" i="1"/>
  <c r="BC17" i="1"/>
  <c r="AZ17" i="1"/>
  <c r="DD17" i="1" s="1"/>
  <c r="AW17" i="1"/>
  <c r="DC17" i="1" s="1"/>
  <c r="AT17" i="1"/>
  <c r="AQ17" i="1"/>
  <c r="DF17" i="1" s="1"/>
  <c r="AN17" i="1"/>
  <c r="DE17" i="1" s="1"/>
  <c r="AK17" i="1"/>
  <c r="AH17" i="1"/>
  <c r="AE17" i="1"/>
  <c r="AB17" i="1"/>
  <c r="Y17" i="1"/>
  <c r="V17" i="1"/>
  <c r="S17" i="1"/>
  <c r="CU17" i="1" s="1"/>
  <c r="P17" i="1"/>
  <c r="O17" i="1"/>
  <c r="M17" i="1"/>
  <c r="L17" i="1"/>
  <c r="J17" i="1"/>
  <c r="I17" i="1"/>
  <c r="G17" i="1"/>
  <c r="D17" i="1"/>
  <c r="DM16" i="1"/>
  <c r="DH16" i="1"/>
  <c r="DE16" i="1"/>
  <c r="DB16" i="1"/>
  <c r="DA16" i="1"/>
  <c r="CS16" i="1"/>
  <c r="CR16" i="1"/>
  <c r="CQ16" i="1"/>
  <c r="CP16" i="1"/>
  <c r="CO16" i="1"/>
  <c r="CM16" i="1"/>
  <c r="CJ16" i="1"/>
  <c r="CG16" i="1"/>
  <c r="CF16" i="1"/>
  <c r="CD16" i="1"/>
  <c r="CA16" i="1"/>
  <c r="BX16" i="1"/>
  <c r="BU16" i="1"/>
  <c r="BR16" i="1"/>
  <c r="BO16" i="1"/>
  <c r="BN16" i="1"/>
  <c r="BL16" i="1"/>
  <c r="BI16" i="1"/>
  <c r="BF16" i="1"/>
  <c r="BC16" i="1"/>
  <c r="AZ16" i="1"/>
  <c r="DD16" i="1" s="1"/>
  <c r="AW16" i="1"/>
  <c r="DC16" i="1" s="1"/>
  <c r="AT16" i="1"/>
  <c r="AQ16" i="1"/>
  <c r="DF16" i="1" s="1"/>
  <c r="AN16" i="1"/>
  <c r="AK16" i="1"/>
  <c r="AH16" i="1"/>
  <c r="AE16" i="1"/>
  <c r="AB16" i="1"/>
  <c r="Y16" i="1"/>
  <c r="V16" i="1"/>
  <c r="S16" i="1"/>
  <c r="CU16" i="1" s="1"/>
  <c r="P16" i="1"/>
  <c r="O16" i="1"/>
  <c r="M16" i="1"/>
  <c r="L16" i="1"/>
  <c r="J16" i="1"/>
  <c r="I16" i="1"/>
  <c r="G16" i="1"/>
  <c r="D16" i="1"/>
  <c r="DM15" i="1"/>
  <c r="DB15" i="1"/>
  <c r="DA15" i="1"/>
  <c r="CR15" i="1"/>
  <c r="CQ15" i="1"/>
  <c r="CS15" i="1" s="1"/>
  <c r="CP15" i="1"/>
  <c r="CO15" i="1"/>
  <c r="CM15" i="1"/>
  <c r="CJ15" i="1"/>
  <c r="CG15" i="1"/>
  <c r="CF15" i="1"/>
  <c r="CD15" i="1"/>
  <c r="CA15" i="1"/>
  <c r="BX15" i="1"/>
  <c r="BU15" i="1"/>
  <c r="BR15" i="1"/>
  <c r="BO15" i="1"/>
  <c r="BN15" i="1"/>
  <c r="BL15" i="1"/>
  <c r="BI15" i="1"/>
  <c r="BF15" i="1"/>
  <c r="BC15" i="1"/>
  <c r="AZ15" i="1"/>
  <c r="DD15" i="1" s="1"/>
  <c r="AW15" i="1"/>
  <c r="DC15" i="1" s="1"/>
  <c r="AT15" i="1"/>
  <c r="AQ15" i="1"/>
  <c r="DF15" i="1" s="1"/>
  <c r="AN15" i="1"/>
  <c r="DE15" i="1" s="1"/>
  <c r="AK15" i="1"/>
  <c r="AH15" i="1"/>
  <c r="AE15" i="1"/>
  <c r="AB15" i="1"/>
  <c r="Y15" i="1"/>
  <c r="V15" i="1"/>
  <c r="S15" i="1"/>
  <c r="CU15" i="1" s="1"/>
  <c r="P15" i="1"/>
  <c r="O15" i="1"/>
  <c r="M15" i="1"/>
  <c r="L15" i="1"/>
  <c r="J15" i="1"/>
  <c r="I15" i="1"/>
  <c r="G15" i="1"/>
  <c r="DH15" i="1" s="1"/>
  <c r="D15" i="1"/>
  <c r="DM14" i="1"/>
  <c r="DB14" i="1"/>
  <c r="DA14" i="1"/>
  <c r="CU14" i="1"/>
  <c r="CR14" i="1"/>
  <c r="CQ14" i="1"/>
  <c r="CS14" i="1" s="1"/>
  <c r="CP14" i="1"/>
  <c r="CO14" i="1"/>
  <c r="CM14" i="1"/>
  <c r="CJ14" i="1"/>
  <c r="CG14" i="1"/>
  <c r="CF14" i="1"/>
  <c r="CD14" i="1"/>
  <c r="CA14" i="1"/>
  <c r="BX14" i="1"/>
  <c r="BU14" i="1"/>
  <c r="BR14" i="1"/>
  <c r="BO14" i="1"/>
  <c r="BN14" i="1"/>
  <c r="BL14" i="1"/>
  <c r="BI14" i="1"/>
  <c r="BF14" i="1"/>
  <c r="BC14" i="1"/>
  <c r="AZ14" i="1"/>
  <c r="DD14" i="1" s="1"/>
  <c r="AW14" i="1"/>
  <c r="CZ14" i="1" s="1"/>
  <c r="AT14" i="1"/>
  <c r="AQ14" i="1"/>
  <c r="DF14" i="1" s="1"/>
  <c r="AN14" i="1"/>
  <c r="DE14" i="1" s="1"/>
  <c r="AK14" i="1"/>
  <c r="AH14" i="1"/>
  <c r="AE14" i="1"/>
  <c r="AB14" i="1"/>
  <c r="Y14" i="1"/>
  <c r="V14" i="1"/>
  <c r="S14" i="1"/>
  <c r="DI14" i="1" s="1"/>
  <c r="P14" i="1"/>
  <c r="O14" i="1"/>
  <c r="M14" i="1"/>
  <c r="L14" i="1"/>
  <c r="J14" i="1"/>
  <c r="I14" i="1"/>
  <c r="G14" i="1"/>
  <c r="DH14" i="1" s="1"/>
  <c r="D14" i="1"/>
  <c r="DM13" i="1"/>
  <c r="DB13" i="1"/>
  <c r="DA13" i="1"/>
  <c r="CR13" i="1"/>
  <c r="CQ13" i="1"/>
  <c r="CS13" i="1" s="1"/>
  <c r="CP13" i="1"/>
  <c r="CO13" i="1"/>
  <c r="CM13" i="1"/>
  <c r="CJ13" i="1"/>
  <c r="CG13" i="1"/>
  <c r="CF13" i="1"/>
  <c r="CD13" i="1"/>
  <c r="CA13" i="1"/>
  <c r="BX13" i="1"/>
  <c r="BU13" i="1"/>
  <c r="BR13" i="1"/>
  <c r="BO13" i="1"/>
  <c r="BN13" i="1"/>
  <c r="BL13" i="1"/>
  <c r="BI13" i="1"/>
  <c r="BF13" i="1"/>
  <c r="BC13" i="1"/>
  <c r="AZ13" i="1"/>
  <c r="DD13" i="1" s="1"/>
  <c r="AW13" i="1"/>
  <c r="DC13" i="1" s="1"/>
  <c r="AT13" i="1"/>
  <c r="AQ13" i="1"/>
  <c r="DF13" i="1" s="1"/>
  <c r="AN13" i="1"/>
  <c r="DE13" i="1" s="1"/>
  <c r="AK13" i="1"/>
  <c r="AH13" i="1"/>
  <c r="AE13" i="1"/>
  <c r="AB13" i="1"/>
  <c r="Y13" i="1"/>
  <c r="V13" i="1"/>
  <c r="S13" i="1"/>
  <c r="CU13" i="1" s="1"/>
  <c r="P13" i="1"/>
  <c r="O13" i="1"/>
  <c r="M13" i="1"/>
  <c r="L13" i="1"/>
  <c r="J13" i="1"/>
  <c r="I13" i="1"/>
  <c r="G13" i="1"/>
  <c r="DH13" i="1" s="1"/>
  <c r="D13" i="1"/>
  <c r="DM12" i="1"/>
  <c r="DH12" i="1"/>
  <c r="DE12" i="1"/>
  <c r="DB12" i="1"/>
  <c r="DA12" i="1"/>
  <c r="CS12" i="1"/>
  <c r="CR12" i="1"/>
  <c r="CQ12" i="1"/>
  <c r="CP12" i="1"/>
  <c r="CO12" i="1"/>
  <c r="CM12" i="1"/>
  <c r="CJ12" i="1"/>
  <c r="CG12" i="1"/>
  <c r="CF12" i="1"/>
  <c r="CD12" i="1"/>
  <c r="CA12" i="1"/>
  <c r="BX12" i="1"/>
  <c r="BU12" i="1"/>
  <c r="BR12" i="1"/>
  <c r="BO12" i="1"/>
  <c r="BN12" i="1"/>
  <c r="BL12" i="1"/>
  <c r="BI12" i="1"/>
  <c r="BF12" i="1"/>
  <c r="BC12" i="1"/>
  <c r="AZ12" i="1"/>
  <c r="DD12" i="1" s="1"/>
  <c r="AW12" i="1"/>
  <c r="DC12" i="1" s="1"/>
  <c r="AT12" i="1"/>
  <c r="AQ12" i="1"/>
  <c r="DF12" i="1" s="1"/>
  <c r="AN12" i="1"/>
  <c r="AK12" i="1"/>
  <c r="AH12" i="1"/>
  <c r="AE12" i="1"/>
  <c r="AB12" i="1"/>
  <c r="Y12" i="1"/>
  <c r="V12" i="1"/>
  <c r="S12" i="1"/>
  <c r="CU12" i="1" s="1"/>
  <c r="P12" i="1"/>
  <c r="O12" i="1"/>
  <c r="M12" i="1"/>
  <c r="L12" i="1"/>
  <c r="J12" i="1"/>
  <c r="I12" i="1"/>
  <c r="G12" i="1"/>
  <c r="D12" i="1"/>
  <c r="DM11" i="1"/>
  <c r="DB11" i="1"/>
  <c r="DA11" i="1"/>
  <c r="CR11" i="1"/>
  <c r="CQ11" i="1"/>
  <c r="CS11" i="1" s="1"/>
  <c r="CP11" i="1"/>
  <c r="CO11" i="1"/>
  <c r="CM11" i="1"/>
  <c r="CJ11" i="1"/>
  <c r="CG11" i="1"/>
  <c r="CF11" i="1"/>
  <c r="CD11" i="1"/>
  <c r="CA11" i="1"/>
  <c r="BX11" i="1"/>
  <c r="BU11" i="1"/>
  <c r="BR11" i="1"/>
  <c r="BO11" i="1"/>
  <c r="BN11" i="1"/>
  <c r="BL11" i="1"/>
  <c r="BI11" i="1"/>
  <c r="BF11" i="1"/>
  <c r="BC11" i="1"/>
  <c r="AZ11" i="1"/>
  <c r="DD11" i="1" s="1"/>
  <c r="AW11" i="1"/>
  <c r="DC11" i="1" s="1"/>
  <c r="AT11" i="1"/>
  <c r="AQ11" i="1"/>
  <c r="DF11" i="1" s="1"/>
  <c r="AN11" i="1"/>
  <c r="DE11" i="1" s="1"/>
  <c r="AK11" i="1"/>
  <c r="AH11" i="1"/>
  <c r="AE11" i="1"/>
  <c r="AB11" i="1"/>
  <c r="Y11" i="1"/>
  <c r="V11" i="1"/>
  <c r="S11" i="1"/>
  <c r="CU11" i="1" s="1"/>
  <c r="P11" i="1"/>
  <c r="O11" i="1"/>
  <c r="M11" i="1"/>
  <c r="L11" i="1"/>
  <c r="J11" i="1"/>
  <c r="I11" i="1"/>
  <c r="G11" i="1"/>
  <c r="DH11" i="1" s="1"/>
  <c r="D11" i="1"/>
  <c r="DM10" i="1"/>
  <c r="DB10" i="1"/>
  <c r="DA10" i="1"/>
  <c r="CU10" i="1"/>
  <c r="CR10" i="1"/>
  <c r="CQ10" i="1"/>
  <c r="CS10" i="1" s="1"/>
  <c r="CP10" i="1"/>
  <c r="CO10" i="1"/>
  <c r="CM10" i="1"/>
  <c r="CJ10" i="1"/>
  <c r="CG10" i="1"/>
  <c r="CF10" i="1"/>
  <c r="CD10" i="1"/>
  <c r="CA10" i="1"/>
  <c r="BX10" i="1"/>
  <c r="BU10" i="1"/>
  <c r="BR10" i="1"/>
  <c r="BO10" i="1"/>
  <c r="BN10" i="1"/>
  <c r="BL10" i="1"/>
  <c r="BI10" i="1"/>
  <c r="BF10" i="1"/>
  <c r="BC10" i="1"/>
  <c r="AZ10" i="1"/>
  <c r="DD10" i="1" s="1"/>
  <c r="AW10" i="1"/>
  <c r="CZ10" i="1" s="1"/>
  <c r="AT10" i="1"/>
  <c r="AQ10" i="1"/>
  <c r="DF10" i="1" s="1"/>
  <c r="AN10" i="1"/>
  <c r="DE10" i="1" s="1"/>
  <c r="AK10" i="1"/>
  <c r="AH10" i="1"/>
  <c r="AE10" i="1"/>
  <c r="AB10" i="1"/>
  <c r="Y10" i="1"/>
  <c r="V10" i="1"/>
  <c r="S10" i="1"/>
  <c r="DI10" i="1" s="1"/>
  <c r="P10" i="1"/>
  <c r="O10" i="1"/>
  <c r="M10" i="1"/>
  <c r="L10" i="1"/>
  <c r="J10" i="1"/>
  <c r="I10" i="1"/>
  <c r="G10" i="1"/>
  <c r="DH10" i="1" s="1"/>
  <c r="D10" i="1"/>
  <c r="DM9" i="1"/>
  <c r="DB9" i="1"/>
  <c r="DA9" i="1"/>
  <c r="CR9" i="1"/>
  <c r="CQ9" i="1"/>
  <c r="CS9" i="1" s="1"/>
  <c r="CP9" i="1"/>
  <c r="CO9" i="1"/>
  <c r="CM9" i="1"/>
  <c r="CJ9" i="1"/>
  <c r="CG9" i="1"/>
  <c r="CF9" i="1"/>
  <c r="CD9" i="1"/>
  <c r="CA9" i="1"/>
  <c r="BX9" i="1"/>
  <c r="BU9" i="1"/>
  <c r="BR9" i="1"/>
  <c r="BO9" i="1"/>
  <c r="BN9" i="1"/>
  <c r="BL9" i="1"/>
  <c r="BI9" i="1"/>
  <c r="BF9" i="1"/>
  <c r="BC9" i="1"/>
  <c r="AZ9" i="1"/>
  <c r="DD9" i="1" s="1"/>
  <c r="AW9" i="1"/>
  <c r="DC9" i="1" s="1"/>
  <c r="AT9" i="1"/>
  <c r="AQ9" i="1"/>
  <c r="DF9" i="1" s="1"/>
  <c r="AN9" i="1"/>
  <c r="DE9" i="1" s="1"/>
  <c r="AK9" i="1"/>
  <c r="AH9" i="1"/>
  <c r="AE9" i="1"/>
  <c r="AB9" i="1"/>
  <c r="Y9" i="1"/>
  <c r="V9" i="1"/>
  <c r="S9" i="1"/>
  <c r="CU9" i="1" s="1"/>
  <c r="P9" i="1"/>
  <c r="O9" i="1"/>
  <c r="M9" i="1"/>
  <c r="L9" i="1"/>
  <c r="J9" i="1"/>
  <c r="I9" i="1"/>
  <c r="G9" i="1"/>
  <c r="DH9" i="1" s="1"/>
  <c r="D9" i="1"/>
  <c r="DM8" i="1"/>
  <c r="DH8" i="1"/>
  <c r="DE8" i="1"/>
  <c r="DB8" i="1"/>
  <c r="DA8" i="1"/>
  <c r="CS8" i="1"/>
  <c r="CR8" i="1"/>
  <c r="CQ8" i="1"/>
  <c r="CP8" i="1"/>
  <c r="CO8" i="1"/>
  <c r="CM8" i="1"/>
  <c r="CJ8" i="1"/>
  <c r="CG8" i="1"/>
  <c r="CF8" i="1"/>
  <c r="CD8" i="1"/>
  <c r="CA8" i="1"/>
  <c r="BX8" i="1"/>
  <c r="BU8" i="1"/>
  <c r="BR8" i="1"/>
  <c r="BO8" i="1"/>
  <c r="BN8" i="1"/>
  <c r="BL8" i="1"/>
  <c r="BI8" i="1"/>
  <c r="BF8" i="1"/>
  <c r="BC8" i="1"/>
  <c r="AZ8" i="1"/>
  <c r="DD8" i="1" s="1"/>
  <c r="AW8" i="1"/>
  <c r="DC8" i="1" s="1"/>
  <c r="AT8" i="1"/>
  <c r="AQ8" i="1"/>
  <c r="DF8" i="1" s="1"/>
  <c r="AN8" i="1"/>
  <c r="AK8" i="1"/>
  <c r="AH8" i="1"/>
  <c r="AE8" i="1"/>
  <c r="AB8" i="1"/>
  <c r="Y8" i="1"/>
  <c r="V8" i="1"/>
  <c r="S8" i="1"/>
  <c r="CU8" i="1" s="1"/>
  <c r="P8" i="1"/>
  <c r="O8" i="1"/>
  <c r="M8" i="1"/>
  <c r="L8" i="1"/>
  <c r="J8" i="1"/>
  <c r="I8" i="1"/>
  <c r="G8" i="1"/>
  <c r="D8" i="1"/>
  <c r="DM7" i="1"/>
  <c r="DB7" i="1"/>
  <c r="DA7" i="1"/>
  <c r="CR7" i="1"/>
  <c r="CQ7" i="1"/>
  <c r="CS7" i="1" s="1"/>
  <c r="CP7" i="1"/>
  <c r="CO7" i="1"/>
  <c r="CM7" i="1"/>
  <c r="CJ7" i="1"/>
  <c r="CG7" i="1"/>
  <c r="CF7" i="1"/>
  <c r="CD7" i="1"/>
  <c r="CA7" i="1"/>
  <c r="BX7" i="1"/>
  <c r="BU7" i="1"/>
  <c r="BR7" i="1"/>
  <c r="BO7" i="1"/>
  <c r="BN7" i="1"/>
  <c r="BL7" i="1"/>
  <c r="BI7" i="1"/>
  <c r="BF7" i="1"/>
  <c r="BC7" i="1"/>
  <c r="AZ7" i="1"/>
  <c r="DD7" i="1" s="1"/>
  <c r="AW7" i="1"/>
  <c r="DC7" i="1" s="1"/>
  <c r="AT7" i="1"/>
  <c r="AQ7" i="1"/>
  <c r="DF7" i="1" s="1"/>
  <c r="AN7" i="1"/>
  <c r="DE7" i="1" s="1"/>
  <c r="AK7" i="1"/>
  <c r="AH7" i="1"/>
  <c r="AE7" i="1"/>
  <c r="AB7" i="1"/>
  <c r="Y7" i="1"/>
  <c r="V7" i="1"/>
  <c r="S7" i="1"/>
  <c r="CU7" i="1" s="1"/>
  <c r="P7" i="1"/>
  <c r="O7" i="1"/>
  <c r="M7" i="1"/>
  <c r="L7" i="1"/>
  <c r="J7" i="1"/>
  <c r="I7" i="1"/>
  <c r="G7" i="1"/>
  <c r="DH7" i="1" s="1"/>
  <c r="D7" i="1"/>
  <c r="DM6" i="1"/>
  <c r="DD6" i="1"/>
  <c r="DB6" i="1"/>
  <c r="DA6" i="1"/>
  <c r="CU6" i="1"/>
  <c r="CR6" i="1"/>
  <c r="CQ6" i="1"/>
  <c r="CS6" i="1" s="1"/>
  <c r="CP6" i="1"/>
  <c r="CO6" i="1"/>
  <c r="CM6" i="1"/>
  <c r="CJ6" i="1"/>
  <c r="CG6" i="1"/>
  <c r="CF6" i="1"/>
  <c r="CD6" i="1"/>
  <c r="CA6" i="1"/>
  <c r="BX6" i="1"/>
  <c r="BU6" i="1"/>
  <c r="BR6" i="1"/>
  <c r="BO6" i="1"/>
  <c r="BN6" i="1"/>
  <c r="BL6" i="1"/>
  <c r="BI6" i="1"/>
  <c r="BF6" i="1"/>
  <c r="BC6" i="1"/>
  <c r="AZ6" i="1"/>
  <c r="AW6" i="1"/>
  <c r="CZ6" i="1" s="1"/>
  <c r="AT6" i="1"/>
  <c r="AQ6" i="1"/>
  <c r="DF6" i="1" s="1"/>
  <c r="AN6" i="1"/>
  <c r="DE6" i="1" s="1"/>
  <c r="AK6" i="1"/>
  <c r="AH6" i="1"/>
  <c r="AE6" i="1"/>
  <c r="AB6" i="1"/>
  <c r="Y6" i="1"/>
  <c r="V6" i="1"/>
  <c r="S6" i="1"/>
  <c r="DI6" i="1" s="1"/>
  <c r="P6" i="1"/>
  <c r="O6" i="1"/>
  <c r="M6" i="1"/>
  <c r="L6" i="1"/>
  <c r="J6" i="1"/>
  <c r="I6" i="1"/>
  <c r="G6" i="1"/>
  <c r="DH6" i="1" s="1"/>
  <c r="D6" i="1"/>
  <c r="DM5" i="1"/>
  <c r="DH5" i="1"/>
  <c r="DB5" i="1"/>
  <c r="DA5" i="1"/>
  <c r="CR5" i="1"/>
  <c r="CQ5" i="1"/>
  <c r="CS5" i="1" s="1"/>
  <c r="CP5" i="1"/>
  <c r="CO5" i="1"/>
  <c r="CM5" i="1"/>
  <c r="CJ5" i="1"/>
  <c r="CG5" i="1"/>
  <c r="CF5" i="1"/>
  <c r="CD5" i="1"/>
  <c r="CA5" i="1"/>
  <c r="BX5" i="1"/>
  <c r="BU5" i="1"/>
  <c r="BR5" i="1"/>
  <c r="BO5" i="1"/>
  <c r="BN5" i="1"/>
  <c r="BL5" i="1"/>
  <c r="BI5" i="1"/>
  <c r="BF5" i="1"/>
  <c r="BC5" i="1"/>
  <c r="AZ5" i="1"/>
  <c r="DD5" i="1" s="1"/>
  <c r="AW5" i="1"/>
  <c r="DC5" i="1" s="1"/>
  <c r="AT5" i="1"/>
  <c r="AQ5" i="1"/>
  <c r="DF5" i="1" s="1"/>
  <c r="AN5" i="1"/>
  <c r="DE5" i="1" s="1"/>
  <c r="AK5" i="1"/>
  <c r="AH5" i="1"/>
  <c r="AE5" i="1"/>
  <c r="AB5" i="1"/>
  <c r="Y5" i="1"/>
  <c r="V5" i="1"/>
  <c r="S5" i="1"/>
  <c r="CU5" i="1" s="1"/>
  <c r="P5" i="1"/>
  <c r="O5" i="1"/>
  <c r="M5" i="1"/>
  <c r="L5" i="1"/>
  <c r="J5" i="1"/>
  <c r="I5" i="1"/>
  <c r="G5" i="1"/>
  <c r="D5" i="1"/>
  <c r="DM4" i="1"/>
  <c r="DH4" i="1"/>
  <c r="DE4" i="1"/>
  <c r="DB4" i="1"/>
  <c r="DA4" i="1"/>
  <c r="CS4" i="1"/>
  <c r="CR4" i="1"/>
  <c r="CQ4" i="1"/>
  <c r="CP4" i="1"/>
  <c r="CO4" i="1"/>
  <c r="CM4" i="1"/>
  <c r="CJ4" i="1"/>
  <c r="CG4" i="1"/>
  <c r="CF4" i="1"/>
  <c r="CD4" i="1"/>
  <c r="CA4" i="1"/>
  <c r="BX4" i="1"/>
  <c r="BU4" i="1"/>
  <c r="BR4" i="1"/>
  <c r="BO4" i="1"/>
  <c r="BN4" i="1"/>
  <c r="BL4" i="1"/>
  <c r="BI4" i="1"/>
  <c r="BF4" i="1"/>
  <c r="BC4" i="1"/>
  <c r="AZ4" i="1"/>
  <c r="DD4" i="1" s="1"/>
  <c r="AW4" i="1"/>
  <c r="DC4" i="1" s="1"/>
  <c r="AT4" i="1"/>
  <c r="AQ4" i="1"/>
  <c r="DF4" i="1" s="1"/>
  <c r="AN4" i="1"/>
  <c r="AK4" i="1"/>
  <c r="AH4" i="1"/>
  <c r="AE4" i="1"/>
  <c r="AB4" i="1"/>
  <c r="Y4" i="1"/>
  <c r="V4" i="1"/>
  <c r="S4" i="1"/>
  <c r="CU4" i="1" s="1"/>
  <c r="P4" i="1"/>
  <c r="O4" i="1"/>
  <c r="M4" i="1"/>
  <c r="L4" i="1"/>
  <c r="J4" i="1"/>
  <c r="I4" i="1"/>
  <c r="G4" i="1"/>
  <c r="D4" i="1"/>
  <c r="DI11" i="1" l="1"/>
  <c r="DI19" i="1"/>
  <c r="DI23" i="1"/>
  <c r="DI35" i="1"/>
  <c r="DI4" i="1"/>
  <c r="DI8" i="1"/>
  <c r="DI12" i="1"/>
  <c r="DI16" i="1"/>
  <c r="DI20" i="1"/>
  <c r="DI24" i="1"/>
  <c r="DI28" i="1"/>
  <c r="DI32" i="1"/>
  <c r="DI36" i="1"/>
  <c r="DI40" i="1"/>
  <c r="DI44" i="1"/>
  <c r="DI48" i="1"/>
  <c r="CU51" i="1"/>
  <c r="DI52" i="1"/>
  <c r="DI15" i="1"/>
  <c r="DI43" i="1"/>
  <c r="DC6" i="1"/>
  <c r="CZ7" i="1"/>
  <c r="DC10" i="1"/>
  <c r="CZ11" i="1"/>
  <c r="DC14" i="1"/>
  <c r="CZ15" i="1"/>
  <c r="DC18" i="1"/>
  <c r="CZ19" i="1"/>
  <c r="DC22" i="1"/>
  <c r="CZ23" i="1"/>
  <c r="DC26" i="1"/>
  <c r="CZ27" i="1"/>
  <c r="DC30" i="1"/>
  <c r="CZ31" i="1"/>
  <c r="DC34" i="1"/>
  <c r="CZ35" i="1"/>
  <c r="DC38" i="1"/>
  <c r="CZ39" i="1"/>
  <c r="DC42" i="1"/>
  <c r="CZ43" i="1"/>
  <c r="DF45" i="1"/>
  <c r="DC46" i="1"/>
  <c r="CZ47" i="1"/>
  <c r="DC50" i="1"/>
  <c r="CZ51" i="1"/>
  <c r="DF53" i="1"/>
  <c r="DC54" i="1"/>
  <c r="CZ55" i="1"/>
  <c r="DI31" i="1"/>
  <c r="DI5" i="1"/>
  <c r="DI9" i="1"/>
  <c r="DI13" i="1"/>
  <c r="DI17" i="1"/>
  <c r="CU20" i="1"/>
  <c r="CU24" i="1"/>
  <c r="CU28" i="1"/>
  <c r="CU32" i="1"/>
  <c r="CU36" i="1"/>
  <c r="CU40" i="1"/>
  <c r="CU44" i="1"/>
  <c r="CU48" i="1"/>
  <c r="CU52" i="1"/>
  <c r="DI39" i="1"/>
  <c r="CZ4" i="1"/>
  <c r="CZ8" i="1"/>
  <c r="CZ12" i="1"/>
  <c r="CZ16" i="1"/>
  <c r="DI27" i="1"/>
  <c r="DI47" i="1"/>
  <c r="CZ5" i="1"/>
  <c r="CZ9" i="1"/>
  <c r="CZ13" i="1"/>
  <c r="CZ17" i="1"/>
  <c r="CZ21" i="1"/>
  <c r="CZ25" i="1"/>
  <c r="DC28" i="1"/>
  <c r="CZ29" i="1"/>
  <c r="DC32" i="1"/>
  <c r="CZ33" i="1"/>
  <c r="CZ37" i="1"/>
  <c r="CZ41" i="1"/>
  <c r="CZ49" i="1"/>
  <c r="DC52" i="1"/>
  <c r="DI7" i="1"/>
  <c r="DH55" i="1"/>
</calcChain>
</file>

<file path=xl/sharedStrings.xml><?xml version="1.0" encoding="utf-8"?>
<sst xmlns="http://schemas.openxmlformats.org/spreadsheetml/2006/main" count="174" uniqueCount="50">
  <si>
    <t>HOU</t>
  </si>
  <si>
    <t>Chicago</t>
  </si>
  <si>
    <t>Perth</t>
  </si>
  <si>
    <t>Bayonne</t>
  </si>
  <si>
    <t>AVG</t>
  </si>
  <si>
    <t>High</t>
  </si>
  <si>
    <t>Low</t>
  </si>
  <si>
    <t>US $/MT</t>
  </si>
  <si>
    <t>Euro/MT</t>
  </si>
  <si>
    <t>CAN $/MT</t>
  </si>
  <si>
    <t>US cts/gal</t>
  </si>
  <si>
    <t>Differential as %</t>
  </si>
  <si>
    <t>Barge Diff to Benchmark Mean</t>
  </si>
  <si>
    <t>Terminal Differential to USG Spot Barge</t>
  </si>
  <si>
    <t>Terminal Differential to USG Terminal</t>
  </si>
  <si>
    <t>US Contract to Spot Barge Diff</t>
  </si>
  <si>
    <t>US Contract</t>
  </si>
  <si>
    <t>Methanex ECP</t>
  </si>
  <si>
    <t>Spot FOB NWE T2</t>
  </si>
  <si>
    <t>Contract List FOB NWE</t>
  </si>
  <si>
    <t>Methanex ACP</t>
  </si>
  <si>
    <t>Spot CFR S.E. Asia</t>
  </si>
  <si>
    <t>Spot CFR China</t>
  </si>
  <si>
    <t>US Rail est. del W. Canada</t>
  </si>
  <si>
    <t>Spot Del. W. Canada</t>
  </si>
  <si>
    <t>Spot Del. E. Canada</t>
  </si>
  <si>
    <t>Methanex WCDL</t>
  </si>
  <si>
    <t>Cont. List FOB W. Can.</t>
  </si>
  <si>
    <t>Cont.  List FOB E. Can.</t>
  </si>
  <si>
    <t>Cons FOB Chicago</t>
  </si>
  <si>
    <t>Cons FOB Wilmington</t>
  </si>
  <si>
    <t>Cons FOB Perth Amboy</t>
  </si>
  <si>
    <t>Cons FOB Bayonne</t>
  </si>
  <si>
    <t>Cons FOB  S. LA</t>
  </si>
  <si>
    <t>Cons FOB Houston</t>
  </si>
  <si>
    <t>Dist FOB Chicago</t>
  </si>
  <si>
    <t>Dist FOB Wilmington</t>
  </si>
  <si>
    <t>Dist FOB Perth Amboy</t>
  </si>
  <si>
    <t>Dist FOB Bayonne</t>
  </si>
  <si>
    <t>Dist FOB  S. LA</t>
  </si>
  <si>
    <t>Dist FOB Houston</t>
  </si>
  <si>
    <t>Rail FOB USG</t>
  </si>
  <si>
    <t>Barges FOB USG</t>
  </si>
  <si>
    <t>Tauber Monthly Price</t>
  </si>
  <si>
    <t>SCC MPP</t>
  </si>
  <si>
    <t>Methanex MNDRP</t>
  </si>
  <si>
    <t>Weighted Cont Avg</t>
  </si>
  <si>
    <t>List FOB USG</t>
  </si>
  <si>
    <t>Gas Price</t>
  </si>
  <si>
    <t>MEOH Cost Estimate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</si>
</sst>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 x14ac:knownFonts="1">
    <font>
      <sz val="10"/>
      <color theme="1"/>
      <name val="Times New Roman"/>
      <family val="2"/>
    </font>
    <font>
      <sz val="10"/>
      <color theme="1"/>
      <name val="Times New Roman"/>
      <family val="2"/>
    </font>
    <font>
      <sz val="9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b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2" fontId="0" fillId="0" borderId="0" xfId="0" applyNumberFormat="1"/>
    <xf numFmtId="37" fontId="2" fillId="0" borderId="0" xfId="1" applyNumberFormat="1" applyFont="1" applyBorder="1" applyAlignment="1">
      <alignment horizontal="center"/>
    </xf>
    <xf numFmtId="10" fontId="0" fillId="0" borderId="0" xfId="0" applyNumberFormat="1"/>
    <xf numFmtId="1" fontId="3" fillId="0" borderId="0" xfId="0" applyNumberFormat="1" applyFont="1"/>
    <xf numFmtId="1" fontId="0" fillId="0" borderId="0" xfId="0" applyNumberFormat="1"/>
    <xf numFmtId="2" fontId="3" fillId="0" borderId="0" xfId="0" applyNumberFormat="1" applyFont="1"/>
    <xf numFmtId="14" fontId="0" fillId="0" borderId="0" xfId="0" applyNumberFormat="1"/>
    <xf numFmtId="0" fontId="3" fillId="0" borderId="0" xfId="0" applyFont="1"/>
    <xf numFmtId="0" fontId="0" fillId="0" borderId="0" xfId="0" applyAlignment="1">
      <alignment horizontal="center"/>
    </xf>
    <xf numFmtId="0" fontId="6" fillId="0" borderId="0" xfId="0" applyFont="1"/>
    <xf numFmtId="0" fontId="4" fillId="0" borderId="0" xfId="0" applyFont="1"/>
    <xf numFmtId="37" fontId="2" fillId="0" borderId="0" xfId="1" applyNumberFormat="1" applyFont="1" applyAlignment="1">
      <alignment horizontal="center"/>
    </xf>
    <xf numFmtId="0" fontId="5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N337"/>
  <sheetViews>
    <sheetView tabSelected="1" workbookViewId="0">
      <selection activeCell="A4" sqref="A4:XFD55"/>
    </sheetView>
  </sheetViews>
  <sheetFormatPr defaultRowHeight="12.75" x14ac:dyDescent="0.2"/>
  <cols>
    <col min="1" max="1" width="11.33203125" customWidth="1"/>
    <col min="2" max="2" width="6.6640625" bestFit="1" customWidth="1"/>
    <col min="3" max="3" width="6.6640625" customWidth="1"/>
    <col min="4" max="4" width="8.1640625" bestFit="1" customWidth="1"/>
    <col min="5" max="6" width="6.6640625" bestFit="1" customWidth="1"/>
    <col min="7" max="7" width="8.1640625" bestFit="1" customWidth="1"/>
    <col min="8" max="16" width="8.1640625" customWidth="1"/>
    <col min="17" max="18" width="6.6640625" bestFit="1" customWidth="1"/>
    <col min="19" max="19" width="8.1640625" bestFit="1" customWidth="1"/>
    <col min="20" max="40" width="8.1640625" customWidth="1"/>
    <col min="41" max="42" width="6.6640625" bestFit="1" customWidth="1"/>
    <col min="43" max="43" width="8.1640625" bestFit="1" customWidth="1"/>
    <col min="44" max="45" width="6.6640625" bestFit="1" customWidth="1"/>
    <col min="46" max="46" width="8.1640625" bestFit="1" customWidth="1"/>
    <col min="47" max="48" width="6.6640625" bestFit="1" customWidth="1"/>
    <col min="49" max="49" width="8.1640625" bestFit="1" customWidth="1"/>
    <col min="50" max="51" width="6.6640625" bestFit="1" customWidth="1"/>
    <col min="52" max="52" width="8.1640625" bestFit="1" customWidth="1"/>
    <col min="53" max="54" width="6.6640625" bestFit="1" customWidth="1"/>
    <col min="55" max="55" width="8.1640625" bestFit="1" customWidth="1"/>
    <col min="56" max="57" width="6.6640625" bestFit="1" customWidth="1"/>
    <col min="58" max="58" width="8.1640625" bestFit="1" customWidth="1"/>
    <col min="59" max="60" width="7.6640625" bestFit="1" customWidth="1"/>
    <col min="61" max="61" width="8.33203125" bestFit="1" customWidth="1"/>
    <col min="62" max="63" width="7.6640625" bestFit="1" customWidth="1"/>
    <col min="64" max="64" width="8.5" bestFit="1" customWidth="1"/>
    <col min="65" max="67" width="8.5" customWidth="1"/>
    <col min="68" max="69" width="7.6640625" bestFit="1" customWidth="1"/>
    <col min="70" max="70" width="8.5" bestFit="1" customWidth="1"/>
    <col min="71" max="72" width="7.6640625" bestFit="1" customWidth="1"/>
    <col min="73" max="73" width="8.5" bestFit="1" customWidth="1"/>
    <col min="74" max="76" width="8.5" customWidth="1"/>
    <col min="77" max="78" width="7.6640625" bestFit="1" customWidth="1"/>
    <col min="79" max="79" width="8.5" bestFit="1" customWidth="1"/>
    <col min="80" max="81" width="7.6640625" bestFit="1" customWidth="1"/>
    <col min="82" max="82" width="8.5" bestFit="1" customWidth="1"/>
    <col min="83" max="85" width="8.5" customWidth="1"/>
    <col min="86" max="87" width="7.6640625" bestFit="1" customWidth="1"/>
    <col min="88" max="88" width="8.5" bestFit="1" customWidth="1"/>
    <col min="89" max="90" width="7.6640625" bestFit="1" customWidth="1"/>
    <col min="91" max="91" width="8.33203125" bestFit="1" customWidth="1"/>
    <col min="92" max="94" width="8.33203125" customWidth="1"/>
    <col min="95" max="97" width="5.6640625" bestFit="1" customWidth="1"/>
    <col min="99" max="99" width="10.1640625" bestFit="1" customWidth="1"/>
    <col min="106" max="106" width="8.5" bestFit="1" customWidth="1"/>
    <col min="112" max="112" width="29.1640625" bestFit="1" customWidth="1"/>
    <col min="115" max="115" width="10.1640625" bestFit="1" customWidth="1"/>
    <col min="116" max="116" width="9.5" bestFit="1" customWidth="1"/>
    <col min="276" max="276" width="11.33203125" customWidth="1"/>
    <col min="277" max="278" width="6.6640625" bestFit="1" customWidth="1"/>
    <col min="279" max="279" width="8.1640625" bestFit="1" customWidth="1"/>
    <col min="280" max="281" width="6.6640625" bestFit="1" customWidth="1"/>
    <col min="282" max="282" width="8.1640625" bestFit="1" customWidth="1"/>
    <col min="283" max="284" width="6.6640625" bestFit="1" customWidth="1"/>
    <col min="285" max="285" width="8.1640625" bestFit="1" customWidth="1"/>
    <col min="286" max="287" width="6.6640625" bestFit="1" customWidth="1"/>
    <col min="288" max="288" width="8.1640625" bestFit="1" customWidth="1"/>
    <col min="289" max="290" width="6.6640625" bestFit="1" customWidth="1"/>
    <col min="291" max="291" width="8.1640625" bestFit="1" customWidth="1"/>
    <col min="292" max="293" width="6.6640625" bestFit="1" customWidth="1"/>
    <col min="294" max="294" width="8.1640625" bestFit="1" customWidth="1"/>
    <col min="295" max="296" width="6.6640625" bestFit="1" customWidth="1"/>
    <col min="297" max="297" width="8.1640625" bestFit="1" customWidth="1"/>
    <col min="298" max="299" width="6.6640625" bestFit="1" customWidth="1"/>
    <col min="300" max="300" width="8.1640625" bestFit="1" customWidth="1"/>
    <col min="301" max="302" width="6.6640625" bestFit="1" customWidth="1"/>
    <col min="303" max="303" width="8.1640625" bestFit="1" customWidth="1"/>
    <col min="304" max="305" width="6.6640625" bestFit="1" customWidth="1"/>
    <col min="306" max="306" width="8.1640625" bestFit="1" customWidth="1"/>
    <col min="307" max="308" width="7.6640625" bestFit="1" customWidth="1"/>
    <col min="309" max="309" width="8.33203125" bestFit="1" customWidth="1"/>
    <col min="310" max="311" width="7.6640625" bestFit="1" customWidth="1"/>
    <col min="312" max="312" width="8.5" bestFit="1" customWidth="1"/>
    <col min="313" max="314" width="7.6640625" bestFit="1" customWidth="1"/>
    <col min="315" max="315" width="8.5" bestFit="1" customWidth="1"/>
    <col min="316" max="317" width="7.6640625" bestFit="1" customWidth="1"/>
    <col min="318" max="318" width="8.5" bestFit="1" customWidth="1"/>
    <col min="319" max="320" width="7.6640625" bestFit="1" customWidth="1"/>
    <col min="321" max="321" width="8.5" bestFit="1" customWidth="1"/>
    <col min="322" max="323" width="7.6640625" bestFit="1" customWidth="1"/>
    <col min="324" max="324" width="8.5" bestFit="1" customWidth="1"/>
    <col min="325" max="326" width="7.6640625" bestFit="1" customWidth="1"/>
    <col min="327" max="327" width="8.5" bestFit="1" customWidth="1"/>
    <col min="328" max="329" width="7.6640625" bestFit="1" customWidth="1"/>
    <col min="330" max="330" width="8.33203125" bestFit="1" customWidth="1"/>
    <col min="331" max="333" width="5.6640625" bestFit="1" customWidth="1"/>
    <col min="335" max="335" width="10.1640625" bestFit="1" customWidth="1"/>
    <col min="342" max="342" width="16.83203125" customWidth="1"/>
    <col min="348" max="348" width="11.33203125" customWidth="1"/>
    <col min="532" max="532" width="11.33203125" customWidth="1"/>
    <col min="533" max="534" width="6.6640625" bestFit="1" customWidth="1"/>
    <col min="535" max="535" width="8.1640625" bestFit="1" customWidth="1"/>
    <col min="536" max="537" width="6.6640625" bestFit="1" customWidth="1"/>
    <col min="538" max="538" width="8.1640625" bestFit="1" customWidth="1"/>
    <col min="539" max="540" width="6.6640625" bestFit="1" customWidth="1"/>
    <col min="541" max="541" width="8.1640625" bestFit="1" customWidth="1"/>
    <col min="542" max="543" width="6.6640625" bestFit="1" customWidth="1"/>
    <col min="544" max="544" width="8.1640625" bestFit="1" customWidth="1"/>
    <col min="545" max="546" width="6.6640625" bestFit="1" customWidth="1"/>
    <col min="547" max="547" width="8.1640625" bestFit="1" customWidth="1"/>
    <col min="548" max="549" width="6.6640625" bestFit="1" customWidth="1"/>
    <col min="550" max="550" width="8.1640625" bestFit="1" customWidth="1"/>
    <col min="551" max="552" width="6.6640625" bestFit="1" customWidth="1"/>
    <col min="553" max="553" width="8.1640625" bestFit="1" customWidth="1"/>
    <col min="554" max="555" width="6.6640625" bestFit="1" customWidth="1"/>
    <col min="556" max="556" width="8.1640625" bestFit="1" customWidth="1"/>
    <col min="557" max="558" width="6.6640625" bestFit="1" customWidth="1"/>
    <col min="559" max="559" width="8.1640625" bestFit="1" customWidth="1"/>
    <col min="560" max="561" width="6.6640625" bestFit="1" customWidth="1"/>
    <col min="562" max="562" width="8.1640625" bestFit="1" customWidth="1"/>
    <col min="563" max="564" width="7.6640625" bestFit="1" customWidth="1"/>
    <col min="565" max="565" width="8.33203125" bestFit="1" customWidth="1"/>
    <col min="566" max="567" width="7.6640625" bestFit="1" customWidth="1"/>
    <col min="568" max="568" width="8.5" bestFit="1" customWidth="1"/>
    <col min="569" max="570" width="7.6640625" bestFit="1" customWidth="1"/>
    <col min="571" max="571" width="8.5" bestFit="1" customWidth="1"/>
    <col min="572" max="573" width="7.6640625" bestFit="1" customWidth="1"/>
    <col min="574" max="574" width="8.5" bestFit="1" customWidth="1"/>
    <col min="575" max="576" width="7.6640625" bestFit="1" customWidth="1"/>
    <col min="577" max="577" width="8.5" bestFit="1" customWidth="1"/>
    <col min="578" max="579" width="7.6640625" bestFit="1" customWidth="1"/>
    <col min="580" max="580" width="8.5" bestFit="1" customWidth="1"/>
    <col min="581" max="582" width="7.6640625" bestFit="1" customWidth="1"/>
    <col min="583" max="583" width="8.5" bestFit="1" customWidth="1"/>
    <col min="584" max="585" width="7.6640625" bestFit="1" customWidth="1"/>
    <col min="586" max="586" width="8.33203125" bestFit="1" customWidth="1"/>
    <col min="587" max="589" width="5.6640625" bestFit="1" customWidth="1"/>
    <col min="591" max="591" width="10.1640625" bestFit="1" customWidth="1"/>
    <col min="598" max="598" width="16.83203125" customWidth="1"/>
    <col min="604" max="604" width="11.33203125" customWidth="1"/>
    <col min="788" max="788" width="11.33203125" customWidth="1"/>
    <col min="789" max="790" width="6.6640625" bestFit="1" customWidth="1"/>
    <col min="791" max="791" width="8.1640625" bestFit="1" customWidth="1"/>
    <col min="792" max="793" width="6.6640625" bestFit="1" customWidth="1"/>
    <col min="794" max="794" width="8.1640625" bestFit="1" customWidth="1"/>
    <col min="795" max="796" width="6.6640625" bestFit="1" customWidth="1"/>
    <col min="797" max="797" width="8.1640625" bestFit="1" customWidth="1"/>
    <col min="798" max="799" width="6.6640625" bestFit="1" customWidth="1"/>
    <col min="800" max="800" width="8.1640625" bestFit="1" customWidth="1"/>
    <col min="801" max="802" width="6.6640625" bestFit="1" customWidth="1"/>
    <col min="803" max="803" width="8.1640625" bestFit="1" customWidth="1"/>
    <col min="804" max="805" width="6.6640625" bestFit="1" customWidth="1"/>
    <col min="806" max="806" width="8.1640625" bestFit="1" customWidth="1"/>
    <col min="807" max="808" width="6.6640625" bestFit="1" customWidth="1"/>
    <col min="809" max="809" width="8.1640625" bestFit="1" customWidth="1"/>
    <col min="810" max="811" width="6.6640625" bestFit="1" customWidth="1"/>
    <col min="812" max="812" width="8.1640625" bestFit="1" customWidth="1"/>
    <col min="813" max="814" width="6.6640625" bestFit="1" customWidth="1"/>
    <col min="815" max="815" width="8.1640625" bestFit="1" customWidth="1"/>
    <col min="816" max="817" width="6.6640625" bestFit="1" customWidth="1"/>
    <col min="818" max="818" width="8.1640625" bestFit="1" customWidth="1"/>
    <col min="819" max="820" width="7.6640625" bestFit="1" customWidth="1"/>
    <col min="821" max="821" width="8.33203125" bestFit="1" customWidth="1"/>
    <col min="822" max="823" width="7.6640625" bestFit="1" customWidth="1"/>
    <col min="824" max="824" width="8.5" bestFit="1" customWidth="1"/>
    <col min="825" max="826" width="7.6640625" bestFit="1" customWidth="1"/>
    <col min="827" max="827" width="8.5" bestFit="1" customWidth="1"/>
    <col min="828" max="829" width="7.6640625" bestFit="1" customWidth="1"/>
    <col min="830" max="830" width="8.5" bestFit="1" customWidth="1"/>
    <col min="831" max="832" width="7.6640625" bestFit="1" customWidth="1"/>
    <col min="833" max="833" width="8.5" bestFit="1" customWidth="1"/>
    <col min="834" max="835" width="7.6640625" bestFit="1" customWidth="1"/>
    <col min="836" max="836" width="8.5" bestFit="1" customWidth="1"/>
    <col min="837" max="838" width="7.6640625" bestFit="1" customWidth="1"/>
    <col min="839" max="839" width="8.5" bestFit="1" customWidth="1"/>
    <col min="840" max="841" width="7.6640625" bestFit="1" customWidth="1"/>
    <col min="842" max="842" width="8.33203125" bestFit="1" customWidth="1"/>
    <col min="843" max="845" width="5.6640625" bestFit="1" customWidth="1"/>
    <col min="847" max="847" width="10.1640625" bestFit="1" customWidth="1"/>
    <col min="854" max="854" width="16.83203125" customWidth="1"/>
    <col min="860" max="860" width="11.33203125" customWidth="1"/>
    <col min="1044" max="1044" width="11.33203125" customWidth="1"/>
    <col min="1045" max="1046" width="6.6640625" bestFit="1" customWidth="1"/>
    <col min="1047" max="1047" width="8.1640625" bestFit="1" customWidth="1"/>
    <col min="1048" max="1049" width="6.6640625" bestFit="1" customWidth="1"/>
    <col min="1050" max="1050" width="8.1640625" bestFit="1" customWidth="1"/>
    <col min="1051" max="1052" width="6.6640625" bestFit="1" customWidth="1"/>
    <col min="1053" max="1053" width="8.1640625" bestFit="1" customWidth="1"/>
    <col min="1054" max="1055" width="6.6640625" bestFit="1" customWidth="1"/>
    <col min="1056" max="1056" width="8.1640625" bestFit="1" customWidth="1"/>
    <col min="1057" max="1058" width="6.6640625" bestFit="1" customWidth="1"/>
    <col min="1059" max="1059" width="8.1640625" bestFit="1" customWidth="1"/>
    <col min="1060" max="1061" width="6.6640625" bestFit="1" customWidth="1"/>
    <col min="1062" max="1062" width="8.1640625" bestFit="1" customWidth="1"/>
    <col min="1063" max="1064" width="6.6640625" bestFit="1" customWidth="1"/>
    <col min="1065" max="1065" width="8.1640625" bestFit="1" customWidth="1"/>
    <col min="1066" max="1067" width="6.6640625" bestFit="1" customWidth="1"/>
    <col min="1068" max="1068" width="8.1640625" bestFit="1" customWidth="1"/>
    <col min="1069" max="1070" width="6.6640625" bestFit="1" customWidth="1"/>
    <col min="1071" max="1071" width="8.1640625" bestFit="1" customWidth="1"/>
    <col min="1072" max="1073" width="6.6640625" bestFit="1" customWidth="1"/>
    <col min="1074" max="1074" width="8.1640625" bestFit="1" customWidth="1"/>
    <col min="1075" max="1076" width="7.6640625" bestFit="1" customWidth="1"/>
    <col min="1077" max="1077" width="8.33203125" bestFit="1" customWidth="1"/>
    <col min="1078" max="1079" width="7.6640625" bestFit="1" customWidth="1"/>
    <col min="1080" max="1080" width="8.5" bestFit="1" customWidth="1"/>
    <col min="1081" max="1082" width="7.6640625" bestFit="1" customWidth="1"/>
    <col min="1083" max="1083" width="8.5" bestFit="1" customWidth="1"/>
    <col min="1084" max="1085" width="7.6640625" bestFit="1" customWidth="1"/>
    <col min="1086" max="1086" width="8.5" bestFit="1" customWidth="1"/>
    <col min="1087" max="1088" width="7.6640625" bestFit="1" customWidth="1"/>
    <col min="1089" max="1089" width="8.5" bestFit="1" customWidth="1"/>
    <col min="1090" max="1091" width="7.6640625" bestFit="1" customWidth="1"/>
    <col min="1092" max="1092" width="8.5" bestFit="1" customWidth="1"/>
    <col min="1093" max="1094" width="7.6640625" bestFit="1" customWidth="1"/>
    <col min="1095" max="1095" width="8.5" bestFit="1" customWidth="1"/>
    <col min="1096" max="1097" width="7.6640625" bestFit="1" customWidth="1"/>
    <col min="1098" max="1098" width="8.33203125" bestFit="1" customWidth="1"/>
    <col min="1099" max="1101" width="5.6640625" bestFit="1" customWidth="1"/>
    <col min="1103" max="1103" width="10.1640625" bestFit="1" customWidth="1"/>
    <col min="1110" max="1110" width="16.83203125" customWidth="1"/>
    <col min="1116" max="1116" width="11.33203125" customWidth="1"/>
    <col min="1300" max="1300" width="11.33203125" customWidth="1"/>
    <col min="1301" max="1302" width="6.6640625" bestFit="1" customWidth="1"/>
    <col min="1303" max="1303" width="8.1640625" bestFit="1" customWidth="1"/>
    <col min="1304" max="1305" width="6.6640625" bestFit="1" customWidth="1"/>
    <col min="1306" max="1306" width="8.1640625" bestFit="1" customWidth="1"/>
    <col min="1307" max="1308" width="6.6640625" bestFit="1" customWidth="1"/>
    <col min="1309" max="1309" width="8.1640625" bestFit="1" customWidth="1"/>
    <col min="1310" max="1311" width="6.6640625" bestFit="1" customWidth="1"/>
    <col min="1312" max="1312" width="8.1640625" bestFit="1" customWidth="1"/>
    <col min="1313" max="1314" width="6.6640625" bestFit="1" customWidth="1"/>
    <col min="1315" max="1315" width="8.1640625" bestFit="1" customWidth="1"/>
    <col min="1316" max="1317" width="6.6640625" bestFit="1" customWidth="1"/>
    <col min="1318" max="1318" width="8.1640625" bestFit="1" customWidth="1"/>
    <col min="1319" max="1320" width="6.6640625" bestFit="1" customWidth="1"/>
    <col min="1321" max="1321" width="8.1640625" bestFit="1" customWidth="1"/>
    <col min="1322" max="1323" width="6.6640625" bestFit="1" customWidth="1"/>
    <col min="1324" max="1324" width="8.1640625" bestFit="1" customWidth="1"/>
    <col min="1325" max="1326" width="6.6640625" bestFit="1" customWidth="1"/>
    <col min="1327" max="1327" width="8.1640625" bestFit="1" customWidth="1"/>
    <col min="1328" max="1329" width="6.6640625" bestFit="1" customWidth="1"/>
    <col min="1330" max="1330" width="8.1640625" bestFit="1" customWidth="1"/>
    <col min="1331" max="1332" width="7.6640625" bestFit="1" customWidth="1"/>
    <col min="1333" max="1333" width="8.33203125" bestFit="1" customWidth="1"/>
    <col min="1334" max="1335" width="7.6640625" bestFit="1" customWidth="1"/>
    <col min="1336" max="1336" width="8.5" bestFit="1" customWidth="1"/>
    <col min="1337" max="1338" width="7.6640625" bestFit="1" customWidth="1"/>
    <col min="1339" max="1339" width="8.5" bestFit="1" customWidth="1"/>
    <col min="1340" max="1341" width="7.6640625" bestFit="1" customWidth="1"/>
    <col min="1342" max="1342" width="8.5" bestFit="1" customWidth="1"/>
    <col min="1343" max="1344" width="7.6640625" bestFit="1" customWidth="1"/>
    <col min="1345" max="1345" width="8.5" bestFit="1" customWidth="1"/>
    <col min="1346" max="1347" width="7.6640625" bestFit="1" customWidth="1"/>
    <col min="1348" max="1348" width="8.5" bestFit="1" customWidth="1"/>
    <col min="1349" max="1350" width="7.6640625" bestFit="1" customWidth="1"/>
    <col min="1351" max="1351" width="8.5" bestFit="1" customWidth="1"/>
    <col min="1352" max="1353" width="7.6640625" bestFit="1" customWidth="1"/>
    <col min="1354" max="1354" width="8.33203125" bestFit="1" customWidth="1"/>
    <col min="1355" max="1357" width="5.6640625" bestFit="1" customWidth="1"/>
    <col min="1359" max="1359" width="10.1640625" bestFit="1" customWidth="1"/>
    <col min="1366" max="1366" width="16.83203125" customWidth="1"/>
    <col min="1372" max="1372" width="11.33203125" customWidth="1"/>
    <col min="1556" max="1556" width="11.33203125" customWidth="1"/>
    <col min="1557" max="1558" width="6.6640625" bestFit="1" customWidth="1"/>
    <col min="1559" max="1559" width="8.1640625" bestFit="1" customWidth="1"/>
    <col min="1560" max="1561" width="6.6640625" bestFit="1" customWidth="1"/>
    <col min="1562" max="1562" width="8.1640625" bestFit="1" customWidth="1"/>
    <col min="1563" max="1564" width="6.6640625" bestFit="1" customWidth="1"/>
    <col min="1565" max="1565" width="8.1640625" bestFit="1" customWidth="1"/>
    <col min="1566" max="1567" width="6.6640625" bestFit="1" customWidth="1"/>
    <col min="1568" max="1568" width="8.1640625" bestFit="1" customWidth="1"/>
    <col min="1569" max="1570" width="6.6640625" bestFit="1" customWidth="1"/>
    <col min="1571" max="1571" width="8.1640625" bestFit="1" customWidth="1"/>
    <col min="1572" max="1573" width="6.6640625" bestFit="1" customWidth="1"/>
    <col min="1574" max="1574" width="8.1640625" bestFit="1" customWidth="1"/>
    <col min="1575" max="1576" width="6.6640625" bestFit="1" customWidth="1"/>
    <col min="1577" max="1577" width="8.1640625" bestFit="1" customWidth="1"/>
    <col min="1578" max="1579" width="6.6640625" bestFit="1" customWidth="1"/>
    <col min="1580" max="1580" width="8.1640625" bestFit="1" customWidth="1"/>
    <col min="1581" max="1582" width="6.6640625" bestFit="1" customWidth="1"/>
    <col min="1583" max="1583" width="8.1640625" bestFit="1" customWidth="1"/>
    <col min="1584" max="1585" width="6.6640625" bestFit="1" customWidth="1"/>
    <col min="1586" max="1586" width="8.1640625" bestFit="1" customWidth="1"/>
    <col min="1587" max="1588" width="7.6640625" bestFit="1" customWidth="1"/>
    <col min="1589" max="1589" width="8.33203125" bestFit="1" customWidth="1"/>
    <col min="1590" max="1591" width="7.6640625" bestFit="1" customWidth="1"/>
    <col min="1592" max="1592" width="8.5" bestFit="1" customWidth="1"/>
    <col min="1593" max="1594" width="7.6640625" bestFit="1" customWidth="1"/>
    <col min="1595" max="1595" width="8.5" bestFit="1" customWidth="1"/>
    <col min="1596" max="1597" width="7.6640625" bestFit="1" customWidth="1"/>
    <col min="1598" max="1598" width="8.5" bestFit="1" customWidth="1"/>
    <col min="1599" max="1600" width="7.6640625" bestFit="1" customWidth="1"/>
    <col min="1601" max="1601" width="8.5" bestFit="1" customWidth="1"/>
    <col min="1602" max="1603" width="7.6640625" bestFit="1" customWidth="1"/>
    <col min="1604" max="1604" width="8.5" bestFit="1" customWidth="1"/>
    <col min="1605" max="1606" width="7.6640625" bestFit="1" customWidth="1"/>
    <col min="1607" max="1607" width="8.5" bestFit="1" customWidth="1"/>
    <col min="1608" max="1609" width="7.6640625" bestFit="1" customWidth="1"/>
    <col min="1610" max="1610" width="8.33203125" bestFit="1" customWidth="1"/>
    <col min="1611" max="1613" width="5.6640625" bestFit="1" customWidth="1"/>
    <col min="1615" max="1615" width="10.1640625" bestFit="1" customWidth="1"/>
    <col min="1622" max="1622" width="16.83203125" customWidth="1"/>
    <col min="1628" max="1628" width="11.33203125" customWidth="1"/>
    <col min="1812" max="1812" width="11.33203125" customWidth="1"/>
    <col min="1813" max="1814" width="6.6640625" bestFit="1" customWidth="1"/>
    <col min="1815" max="1815" width="8.1640625" bestFit="1" customWidth="1"/>
    <col min="1816" max="1817" width="6.6640625" bestFit="1" customWidth="1"/>
    <col min="1818" max="1818" width="8.1640625" bestFit="1" customWidth="1"/>
    <col min="1819" max="1820" width="6.6640625" bestFit="1" customWidth="1"/>
    <col min="1821" max="1821" width="8.1640625" bestFit="1" customWidth="1"/>
    <col min="1822" max="1823" width="6.6640625" bestFit="1" customWidth="1"/>
    <col min="1824" max="1824" width="8.1640625" bestFit="1" customWidth="1"/>
    <col min="1825" max="1826" width="6.6640625" bestFit="1" customWidth="1"/>
    <col min="1827" max="1827" width="8.1640625" bestFit="1" customWidth="1"/>
    <col min="1828" max="1829" width="6.6640625" bestFit="1" customWidth="1"/>
    <col min="1830" max="1830" width="8.1640625" bestFit="1" customWidth="1"/>
    <col min="1831" max="1832" width="6.6640625" bestFit="1" customWidth="1"/>
    <col min="1833" max="1833" width="8.1640625" bestFit="1" customWidth="1"/>
    <col min="1834" max="1835" width="6.6640625" bestFit="1" customWidth="1"/>
    <col min="1836" max="1836" width="8.1640625" bestFit="1" customWidth="1"/>
    <col min="1837" max="1838" width="6.6640625" bestFit="1" customWidth="1"/>
    <col min="1839" max="1839" width="8.1640625" bestFit="1" customWidth="1"/>
    <col min="1840" max="1841" width="6.6640625" bestFit="1" customWidth="1"/>
    <col min="1842" max="1842" width="8.1640625" bestFit="1" customWidth="1"/>
    <col min="1843" max="1844" width="7.6640625" bestFit="1" customWidth="1"/>
    <col min="1845" max="1845" width="8.33203125" bestFit="1" customWidth="1"/>
    <col min="1846" max="1847" width="7.6640625" bestFit="1" customWidth="1"/>
    <col min="1848" max="1848" width="8.5" bestFit="1" customWidth="1"/>
    <col min="1849" max="1850" width="7.6640625" bestFit="1" customWidth="1"/>
    <col min="1851" max="1851" width="8.5" bestFit="1" customWidth="1"/>
    <col min="1852" max="1853" width="7.6640625" bestFit="1" customWidth="1"/>
    <col min="1854" max="1854" width="8.5" bestFit="1" customWidth="1"/>
    <col min="1855" max="1856" width="7.6640625" bestFit="1" customWidth="1"/>
    <col min="1857" max="1857" width="8.5" bestFit="1" customWidth="1"/>
    <col min="1858" max="1859" width="7.6640625" bestFit="1" customWidth="1"/>
    <col min="1860" max="1860" width="8.5" bestFit="1" customWidth="1"/>
    <col min="1861" max="1862" width="7.6640625" bestFit="1" customWidth="1"/>
    <col min="1863" max="1863" width="8.5" bestFit="1" customWidth="1"/>
    <col min="1864" max="1865" width="7.6640625" bestFit="1" customWidth="1"/>
    <col min="1866" max="1866" width="8.33203125" bestFit="1" customWidth="1"/>
    <col min="1867" max="1869" width="5.6640625" bestFit="1" customWidth="1"/>
    <col min="1871" max="1871" width="10.1640625" bestFit="1" customWidth="1"/>
    <col min="1878" max="1878" width="16.83203125" customWidth="1"/>
    <col min="1884" max="1884" width="11.33203125" customWidth="1"/>
    <col min="2068" max="2068" width="11.33203125" customWidth="1"/>
    <col min="2069" max="2070" width="6.6640625" bestFit="1" customWidth="1"/>
    <col min="2071" max="2071" width="8.1640625" bestFit="1" customWidth="1"/>
    <col min="2072" max="2073" width="6.6640625" bestFit="1" customWidth="1"/>
    <col min="2074" max="2074" width="8.1640625" bestFit="1" customWidth="1"/>
    <col min="2075" max="2076" width="6.6640625" bestFit="1" customWidth="1"/>
    <col min="2077" max="2077" width="8.1640625" bestFit="1" customWidth="1"/>
    <col min="2078" max="2079" width="6.6640625" bestFit="1" customWidth="1"/>
    <col min="2080" max="2080" width="8.1640625" bestFit="1" customWidth="1"/>
    <col min="2081" max="2082" width="6.6640625" bestFit="1" customWidth="1"/>
    <col min="2083" max="2083" width="8.1640625" bestFit="1" customWidth="1"/>
    <col min="2084" max="2085" width="6.6640625" bestFit="1" customWidth="1"/>
    <col min="2086" max="2086" width="8.1640625" bestFit="1" customWidth="1"/>
    <col min="2087" max="2088" width="6.6640625" bestFit="1" customWidth="1"/>
    <col min="2089" max="2089" width="8.1640625" bestFit="1" customWidth="1"/>
    <col min="2090" max="2091" width="6.6640625" bestFit="1" customWidth="1"/>
    <col min="2092" max="2092" width="8.1640625" bestFit="1" customWidth="1"/>
    <col min="2093" max="2094" width="6.6640625" bestFit="1" customWidth="1"/>
    <col min="2095" max="2095" width="8.1640625" bestFit="1" customWidth="1"/>
    <col min="2096" max="2097" width="6.6640625" bestFit="1" customWidth="1"/>
    <col min="2098" max="2098" width="8.1640625" bestFit="1" customWidth="1"/>
    <col min="2099" max="2100" width="7.6640625" bestFit="1" customWidth="1"/>
    <col min="2101" max="2101" width="8.33203125" bestFit="1" customWidth="1"/>
    <col min="2102" max="2103" width="7.6640625" bestFit="1" customWidth="1"/>
    <col min="2104" max="2104" width="8.5" bestFit="1" customWidth="1"/>
    <col min="2105" max="2106" width="7.6640625" bestFit="1" customWidth="1"/>
    <col min="2107" max="2107" width="8.5" bestFit="1" customWidth="1"/>
    <col min="2108" max="2109" width="7.6640625" bestFit="1" customWidth="1"/>
    <col min="2110" max="2110" width="8.5" bestFit="1" customWidth="1"/>
    <col min="2111" max="2112" width="7.6640625" bestFit="1" customWidth="1"/>
    <col min="2113" max="2113" width="8.5" bestFit="1" customWidth="1"/>
    <col min="2114" max="2115" width="7.6640625" bestFit="1" customWidth="1"/>
    <col min="2116" max="2116" width="8.5" bestFit="1" customWidth="1"/>
    <col min="2117" max="2118" width="7.6640625" bestFit="1" customWidth="1"/>
    <col min="2119" max="2119" width="8.5" bestFit="1" customWidth="1"/>
    <col min="2120" max="2121" width="7.6640625" bestFit="1" customWidth="1"/>
    <col min="2122" max="2122" width="8.33203125" bestFit="1" customWidth="1"/>
    <col min="2123" max="2125" width="5.6640625" bestFit="1" customWidth="1"/>
    <col min="2127" max="2127" width="10.1640625" bestFit="1" customWidth="1"/>
    <col min="2134" max="2134" width="16.83203125" customWidth="1"/>
    <col min="2140" max="2140" width="11.33203125" customWidth="1"/>
    <col min="2324" max="2324" width="11.33203125" customWidth="1"/>
    <col min="2325" max="2326" width="6.6640625" bestFit="1" customWidth="1"/>
    <col min="2327" max="2327" width="8.1640625" bestFit="1" customWidth="1"/>
    <col min="2328" max="2329" width="6.6640625" bestFit="1" customWidth="1"/>
    <col min="2330" max="2330" width="8.1640625" bestFit="1" customWidth="1"/>
    <col min="2331" max="2332" width="6.6640625" bestFit="1" customWidth="1"/>
    <col min="2333" max="2333" width="8.1640625" bestFit="1" customWidth="1"/>
    <col min="2334" max="2335" width="6.6640625" bestFit="1" customWidth="1"/>
    <col min="2336" max="2336" width="8.1640625" bestFit="1" customWidth="1"/>
    <col min="2337" max="2338" width="6.6640625" bestFit="1" customWidth="1"/>
    <col min="2339" max="2339" width="8.1640625" bestFit="1" customWidth="1"/>
    <col min="2340" max="2341" width="6.6640625" bestFit="1" customWidth="1"/>
    <col min="2342" max="2342" width="8.1640625" bestFit="1" customWidth="1"/>
    <col min="2343" max="2344" width="6.6640625" bestFit="1" customWidth="1"/>
    <col min="2345" max="2345" width="8.1640625" bestFit="1" customWidth="1"/>
    <col min="2346" max="2347" width="6.6640625" bestFit="1" customWidth="1"/>
    <col min="2348" max="2348" width="8.1640625" bestFit="1" customWidth="1"/>
    <col min="2349" max="2350" width="6.6640625" bestFit="1" customWidth="1"/>
    <col min="2351" max="2351" width="8.1640625" bestFit="1" customWidth="1"/>
    <col min="2352" max="2353" width="6.6640625" bestFit="1" customWidth="1"/>
    <col min="2354" max="2354" width="8.1640625" bestFit="1" customWidth="1"/>
    <col min="2355" max="2356" width="7.6640625" bestFit="1" customWidth="1"/>
    <col min="2357" max="2357" width="8.33203125" bestFit="1" customWidth="1"/>
    <col min="2358" max="2359" width="7.6640625" bestFit="1" customWidth="1"/>
    <col min="2360" max="2360" width="8.5" bestFit="1" customWidth="1"/>
    <col min="2361" max="2362" width="7.6640625" bestFit="1" customWidth="1"/>
    <col min="2363" max="2363" width="8.5" bestFit="1" customWidth="1"/>
    <col min="2364" max="2365" width="7.6640625" bestFit="1" customWidth="1"/>
    <col min="2366" max="2366" width="8.5" bestFit="1" customWidth="1"/>
    <col min="2367" max="2368" width="7.6640625" bestFit="1" customWidth="1"/>
    <col min="2369" max="2369" width="8.5" bestFit="1" customWidth="1"/>
    <col min="2370" max="2371" width="7.6640625" bestFit="1" customWidth="1"/>
    <col min="2372" max="2372" width="8.5" bestFit="1" customWidth="1"/>
    <col min="2373" max="2374" width="7.6640625" bestFit="1" customWidth="1"/>
    <col min="2375" max="2375" width="8.5" bestFit="1" customWidth="1"/>
    <col min="2376" max="2377" width="7.6640625" bestFit="1" customWidth="1"/>
    <col min="2378" max="2378" width="8.33203125" bestFit="1" customWidth="1"/>
    <col min="2379" max="2381" width="5.6640625" bestFit="1" customWidth="1"/>
    <col min="2383" max="2383" width="10.1640625" bestFit="1" customWidth="1"/>
    <col min="2390" max="2390" width="16.83203125" customWidth="1"/>
    <col min="2396" max="2396" width="11.33203125" customWidth="1"/>
    <col min="2580" max="2580" width="11.33203125" customWidth="1"/>
    <col min="2581" max="2582" width="6.6640625" bestFit="1" customWidth="1"/>
    <col min="2583" max="2583" width="8.1640625" bestFit="1" customWidth="1"/>
    <col min="2584" max="2585" width="6.6640625" bestFit="1" customWidth="1"/>
    <col min="2586" max="2586" width="8.1640625" bestFit="1" customWidth="1"/>
    <col min="2587" max="2588" width="6.6640625" bestFit="1" customWidth="1"/>
    <col min="2589" max="2589" width="8.1640625" bestFit="1" customWidth="1"/>
    <col min="2590" max="2591" width="6.6640625" bestFit="1" customWidth="1"/>
    <col min="2592" max="2592" width="8.1640625" bestFit="1" customWidth="1"/>
    <col min="2593" max="2594" width="6.6640625" bestFit="1" customWidth="1"/>
    <col min="2595" max="2595" width="8.1640625" bestFit="1" customWidth="1"/>
    <col min="2596" max="2597" width="6.6640625" bestFit="1" customWidth="1"/>
    <col min="2598" max="2598" width="8.1640625" bestFit="1" customWidth="1"/>
    <col min="2599" max="2600" width="6.6640625" bestFit="1" customWidth="1"/>
    <col min="2601" max="2601" width="8.1640625" bestFit="1" customWidth="1"/>
    <col min="2602" max="2603" width="6.6640625" bestFit="1" customWidth="1"/>
    <col min="2604" max="2604" width="8.1640625" bestFit="1" customWidth="1"/>
    <col min="2605" max="2606" width="6.6640625" bestFit="1" customWidth="1"/>
    <col min="2607" max="2607" width="8.1640625" bestFit="1" customWidth="1"/>
    <col min="2608" max="2609" width="6.6640625" bestFit="1" customWidth="1"/>
    <col min="2610" max="2610" width="8.1640625" bestFit="1" customWidth="1"/>
    <col min="2611" max="2612" width="7.6640625" bestFit="1" customWidth="1"/>
    <col min="2613" max="2613" width="8.33203125" bestFit="1" customWidth="1"/>
    <col min="2614" max="2615" width="7.6640625" bestFit="1" customWidth="1"/>
    <col min="2616" max="2616" width="8.5" bestFit="1" customWidth="1"/>
    <col min="2617" max="2618" width="7.6640625" bestFit="1" customWidth="1"/>
    <col min="2619" max="2619" width="8.5" bestFit="1" customWidth="1"/>
    <col min="2620" max="2621" width="7.6640625" bestFit="1" customWidth="1"/>
    <col min="2622" max="2622" width="8.5" bestFit="1" customWidth="1"/>
    <col min="2623" max="2624" width="7.6640625" bestFit="1" customWidth="1"/>
    <col min="2625" max="2625" width="8.5" bestFit="1" customWidth="1"/>
    <col min="2626" max="2627" width="7.6640625" bestFit="1" customWidth="1"/>
    <col min="2628" max="2628" width="8.5" bestFit="1" customWidth="1"/>
    <col min="2629" max="2630" width="7.6640625" bestFit="1" customWidth="1"/>
    <col min="2631" max="2631" width="8.5" bestFit="1" customWidth="1"/>
    <col min="2632" max="2633" width="7.6640625" bestFit="1" customWidth="1"/>
    <col min="2634" max="2634" width="8.33203125" bestFit="1" customWidth="1"/>
    <col min="2635" max="2637" width="5.6640625" bestFit="1" customWidth="1"/>
    <col min="2639" max="2639" width="10.1640625" bestFit="1" customWidth="1"/>
    <col min="2646" max="2646" width="16.83203125" customWidth="1"/>
    <col min="2652" max="2652" width="11.33203125" customWidth="1"/>
    <col min="2836" max="2836" width="11.33203125" customWidth="1"/>
    <col min="2837" max="2838" width="6.6640625" bestFit="1" customWidth="1"/>
    <col min="2839" max="2839" width="8.1640625" bestFit="1" customWidth="1"/>
    <col min="2840" max="2841" width="6.6640625" bestFit="1" customWidth="1"/>
    <col min="2842" max="2842" width="8.1640625" bestFit="1" customWidth="1"/>
    <col min="2843" max="2844" width="6.6640625" bestFit="1" customWidth="1"/>
    <col min="2845" max="2845" width="8.1640625" bestFit="1" customWidth="1"/>
    <col min="2846" max="2847" width="6.6640625" bestFit="1" customWidth="1"/>
    <col min="2848" max="2848" width="8.1640625" bestFit="1" customWidth="1"/>
    <col min="2849" max="2850" width="6.6640625" bestFit="1" customWidth="1"/>
    <col min="2851" max="2851" width="8.1640625" bestFit="1" customWidth="1"/>
    <col min="2852" max="2853" width="6.6640625" bestFit="1" customWidth="1"/>
    <col min="2854" max="2854" width="8.1640625" bestFit="1" customWidth="1"/>
    <col min="2855" max="2856" width="6.6640625" bestFit="1" customWidth="1"/>
    <col min="2857" max="2857" width="8.1640625" bestFit="1" customWidth="1"/>
    <col min="2858" max="2859" width="6.6640625" bestFit="1" customWidth="1"/>
    <col min="2860" max="2860" width="8.1640625" bestFit="1" customWidth="1"/>
    <col min="2861" max="2862" width="6.6640625" bestFit="1" customWidth="1"/>
    <col min="2863" max="2863" width="8.1640625" bestFit="1" customWidth="1"/>
    <col min="2864" max="2865" width="6.6640625" bestFit="1" customWidth="1"/>
    <col min="2866" max="2866" width="8.1640625" bestFit="1" customWidth="1"/>
    <col min="2867" max="2868" width="7.6640625" bestFit="1" customWidth="1"/>
    <col min="2869" max="2869" width="8.33203125" bestFit="1" customWidth="1"/>
    <col min="2870" max="2871" width="7.6640625" bestFit="1" customWidth="1"/>
    <col min="2872" max="2872" width="8.5" bestFit="1" customWidth="1"/>
    <col min="2873" max="2874" width="7.6640625" bestFit="1" customWidth="1"/>
    <col min="2875" max="2875" width="8.5" bestFit="1" customWidth="1"/>
    <col min="2876" max="2877" width="7.6640625" bestFit="1" customWidth="1"/>
    <col min="2878" max="2878" width="8.5" bestFit="1" customWidth="1"/>
    <col min="2879" max="2880" width="7.6640625" bestFit="1" customWidth="1"/>
    <col min="2881" max="2881" width="8.5" bestFit="1" customWidth="1"/>
    <col min="2882" max="2883" width="7.6640625" bestFit="1" customWidth="1"/>
    <col min="2884" max="2884" width="8.5" bestFit="1" customWidth="1"/>
    <col min="2885" max="2886" width="7.6640625" bestFit="1" customWidth="1"/>
    <col min="2887" max="2887" width="8.5" bestFit="1" customWidth="1"/>
    <col min="2888" max="2889" width="7.6640625" bestFit="1" customWidth="1"/>
    <col min="2890" max="2890" width="8.33203125" bestFit="1" customWidth="1"/>
    <col min="2891" max="2893" width="5.6640625" bestFit="1" customWidth="1"/>
    <col min="2895" max="2895" width="10.1640625" bestFit="1" customWidth="1"/>
    <col min="2902" max="2902" width="16.83203125" customWidth="1"/>
    <col min="2908" max="2908" width="11.33203125" customWidth="1"/>
    <col min="3092" max="3092" width="11.33203125" customWidth="1"/>
    <col min="3093" max="3094" width="6.6640625" bestFit="1" customWidth="1"/>
    <col min="3095" max="3095" width="8.1640625" bestFit="1" customWidth="1"/>
    <col min="3096" max="3097" width="6.6640625" bestFit="1" customWidth="1"/>
    <col min="3098" max="3098" width="8.1640625" bestFit="1" customWidth="1"/>
    <col min="3099" max="3100" width="6.6640625" bestFit="1" customWidth="1"/>
    <col min="3101" max="3101" width="8.1640625" bestFit="1" customWidth="1"/>
    <col min="3102" max="3103" width="6.6640625" bestFit="1" customWidth="1"/>
    <col min="3104" max="3104" width="8.1640625" bestFit="1" customWidth="1"/>
    <col min="3105" max="3106" width="6.6640625" bestFit="1" customWidth="1"/>
    <col min="3107" max="3107" width="8.1640625" bestFit="1" customWidth="1"/>
    <col min="3108" max="3109" width="6.6640625" bestFit="1" customWidth="1"/>
    <col min="3110" max="3110" width="8.1640625" bestFit="1" customWidth="1"/>
    <col min="3111" max="3112" width="6.6640625" bestFit="1" customWidth="1"/>
    <col min="3113" max="3113" width="8.1640625" bestFit="1" customWidth="1"/>
    <col min="3114" max="3115" width="6.6640625" bestFit="1" customWidth="1"/>
    <col min="3116" max="3116" width="8.1640625" bestFit="1" customWidth="1"/>
    <col min="3117" max="3118" width="6.6640625" bestFit="1" customWidth="1"/>
    <col min="3119" max="3119" width="8.1640625" bestFit="1" customWidth="1"/>
    <col min="3120" max="3121" width="6.6640625" bestFit="1" customWidth="1"/>
    <col min="3122" max="3122" width="8.1640625" bestFit="1" customWidth="1"/>
    <col min="3123" max="3124" width="7.6640625" bestFit="1" customWidth="1"/>
    <col min="3125" max="3125" width="8.33203125" bestFit="1" customWidth="1"/>
    <col min="3126" max="3127" width="7.6640625" bestFit="1" customWidth="1"/>
    <col min="3128" max="3128" width="8.5" bestFit="1" customWidth="1"/>
    <col min="3129" max="3130" width="7.6640625" bestFit="1" customWidth="1"/>
    <col min="3131" max="3131" width="8.5" bestFit="1" customWidth="1"/>
    <col min="3132" max="3133" width="7.6640625" bestFit="1" customWidth="1"/>
    <col min="3134" max="3134" width="8.5" bestFit="1" customWidth="1"/>
    <col min="3135" max="3136" width="7.6640625" bestFit="1" customWidth="1"/>
    <col min="3137" max="3137" width="8.5" bestFit="1" customWidth="1"/>
    <col min="3138" max="3139" width="7.6640625" bestFit="1" customWidth="1"/>
    <col min="3140" max="3140" width="8.5" bestFit="1" customWidth="1"/>
    <col min="3141" max="3142" width="7.6640625" bestFit="1" customWidth="1"/>
    <col min="3143" max="3143" width="8.5" bestFit="1" customWidth="1"/>
    <col min="3144" max="3145" width="7.6640625" bestFit="1" customWidth="1"/>
    <col min="3146" max="3146" width="8.33203125" bestFit="1" customWidth="1"/>
    <col min="3147" max="3149" width="5.6640625" bestFit="1" customWidth="1"/>
    <col min="3151" max="3151" width="10.1640625" bestFit="1" customWidth="1"/>
    <col min="3158" max="3158" width="16.83203125" customWidth="1"/>
    <col min="3164" max="3164" width="11.33203125" customWidth="1"/>
    <col min="3348" max="3348" width="11.33203125" customWidth="1"/>
    <col min="3349" max="3350" width="6.6640625" bestFit="1" customWidth="1"/>
    <col min="3351" max="3351" width="8.1640625" bestFit="1" customWidth="1"/>
    <col min="3352" max="3353" width="6.6640625" bestFit="1" customWidth="1"/>
    <col min="3354" max="3354" width="8.1640625" bestFit="1" customWidth="1"/>
    <col min="3355" max="3356" width="6.6640625" bestFit="1" customWidth="1"/>
    <col min="3357" max="3357" width="8.1640625" bestFit="1" customWidth="1"/>
    <col min="3358" max="3359" width="6.6640625" bestFit="1" customWidth="1"/>
    <col min="3360" max="3360" width="8.1640625" bestFit="1" customWidth="1"/>
    <col min="3361" max="3362" width="6.6640625" bestFit="1" customWidth="1"/>
    <col min="3363" max="3363" width="8.1640625" bestFit="1" customWidth="1"/>
    <col min="3364" max="3365" width="6.6640625" bestFit="1" customWidth="1"/>
    <col min="3366" max="3366" width="8.1640625" bestFit="1" customWidth="1"/>
    <col min="3367" max="3368" width="6.6640625" bestFit="1" customWidth="1"/>
    <col min="3369" max="3369" width="8.1640625" bestFit="1" customWidth="1"/>
    <col min="3370" max="3371" width="6.6640625" bestFit="1" customWidth="1"/>
    <col min="3372" max="3372" width="8.1640625" bestFit="1" customWidth="1"/>
    <col min="3373" max="3374" width="6.6640625" bestFit="1" customWidth="1"/>
    <col min="3375" max="3375" width="8.1640625" bestFit="1" customWidth="1"/>
    <col min="3376" max="3377" width="6.6640625" bestFit="1" customWidth="1"/>
    <col min="3378" max="3378" width="8.1640625" bestFit="1" customWidth="1"/>
    <col min="3379" max="3380" width="7.6640625" bestFit="1" customWidth="1"/>
    <col min="3381" max="3381" width="8.33203125" bestFit="1" customWidth="1"/>
    <col min="3382" max="3383" width="7.6640625" bestFit="1" customWidth="1"/>
    <col min="3384" max="3384" width="8.5" bestFit="1" customWidth="1"/>
    <col min="3385" max="3386" width="7.6640625" bestFit="1" customWidth="1"/>
    <col min="3387" max="3387" width="8.5" bestFit="1" customWidth="1"/>
    <col min="3388" max="3389" width="7.6640625" bestFit="1" customWidth="1"/>
    <col min="3390" max="3390" width="8.5" bestFit="1" customWidth="1"/>
    <col min="3391" max="3392" width="7.6640625" bestFit="1" customWidth="1"/>
    <col min="3393" max="3393" width="8.5" bestFit="1" customWidth="1"/>
    <col min="3394" max="3395" width="7.6640625" bestFit="1" customWidth="1"/>
    <col min="3396" max="3396" width="8.5" bestFit="1" customWidth="1"/>
    <col min="3397" max="3398" width="7.6640625" bestFit="1" customWidth="1"/>
    <col min="3399" max="3399" width="8.5" bestFit="1" customWidth="1"/>
    <col min="3400" max="3401" width="7.6640625" bestFit="1" customWidth="1"/>
    <col min="3402" max="3402" width="8.33203125" bestFit="1" customWidth="1"/>
    <col min="3403" max="3405" width="5.6640625" bestFit="1" customWidth="1"/>
    <col min="3407" max="3407" width="10.1640625" bestFit="1" customWidth="1"/>
    <col min="3414" max="3414" width="16.83203125" customWidth="1"/>
    <col min="3420" max="3420" width="11.33203125" customWidth="1"/>
    <col min="3604" max="3604" width="11.33203125" customWidth="1"/>
    <col min="3605" max="3606" width="6.6640625" bestFit="1" customWidth="1"/>
    <col min="3607" max="3607" width="8.1640625" bestFit="1" customWidth="1"/>
    <col min="3608" max="3609" width="6.6640625" bestFit="1" customWidth="1"/>
    <col min="3610" max="3610" width="8.1640625" bestFit="1" customWidth="1"/>
    <col min="3611" max="3612" width="6.6640625" bestFit="1" customWidth="1"/>
    <col min="3613" max="3613" width="8.1640625" bestFit="1" customWidth="1"/>
    <col min="3614" max="3615" width="6.6640625" bestFit="1" customWidth="1"/>
    <col min="3616" max="3616" width="8.1640625" bestFit="1" customWidth="1"/>
    <col min="3617" max="3618" width="6.6640625" bestFit="1" customWidth="1"/>
    <col min="3619" max="3619" width="8.1640625" bestFit="1" customWidth="1"/>
    <col min="3620" max="3621" width="6.6640625" bestFit="1" customWidth="1"/>
    <col min="3622" max="3622" width="8.1640625" bestFit="1" customWidth="1"/>
    <col min="3623" max="3624" width="6.6640625" bestFit="1" customWidth="1"/>
    <col min="3625" max="3625" width="8.1640625" bestFit="1" customWidth="1"/>
    <col min="3626" max="3627" width="6.6640625" bestFit="1" customWidth="1"/>
    <col min="3628" max="3628" width="8.1640625" bestFit="1" customWidth="1"/>
    <col min="3629" max="3630" width="6.6640625" bestFit="1" customWidth="1"/>
    <col min="3631" max="3631" width="8.1640625" bestFit="1" customWidth="1"/>
    <col min="3632" max="3633" width="6.6640625" bestFit="1" customWidth="1"/>
    <col min="3634" max="3634" width="8.1640625" bestFit="1" customWidth="1"/>
    <col min="3635" max="3636" width="7.6640625" bestFit="1" customWidth="1"/>
    <col min="3637" max="3637" width="8.33203125" bestFit="1" customWidth="1"/>
    <col min="3638" max="3639" width="7.6640625" bestFit="1" customWidth="1"/>
    <col min="3640" max="3640" width="8.5" bestFit="1" customWidth="1"/>
    <col min="3641" max="3642" width="7.6640625" bestFit="1" customWidth="1"/>
    <col min="3643" max="3643" width="8.5" bestFit="1" customWidth="1"/>
    <col min="3644" max="3645" width="7.6640625" bestFit="1" customWidth="1"/>
    <col min="3646" max="3646" width="8.5" bestFit="1" customWidth="1"/>
    <col min="3647" max="3648" width="7.6640625" bestFit="1" customWidth="1"/>
    <col min="3649" max="3649" width="8.5" bestFit="1" customWidth="1"/>
    <col min="3650" max="3651" width="7.6640625" bestFit="1" customWidth="1"/>
    <col min="3652" max="3652" width="8.5" bestFit="1" customWidth="1"/>
    <col min="3653" max="3654" width="7.6640625" bestFit="1" customWidth="1"/>
    <col min="3655" max="3655" width="8.5" bestFit="1" customWidth="1"/>
    <col min="3656" max="3657" width="7.6640625" bestFit="1" customWidth="1"/>
    <col min="3658" max="3658" width="8.33203125" bestFit="1" customWidth="1"/>
    <col min="3659" max="3661" width="5.6640625" bestFit="1" customWidth="1"/>
    <col min="3663" max="3663" width="10.1640625" bestFit="1" customWidth="1"/>
    <col min="3670" max="3670" width="16.83203125" customWidth="1"/>
    <col min="3676" max="3676" width="11.33203125" customWidth="1"/>
    <col min="3860" max="3860" width="11.33203125" customWidth="1"/>
    <col min="3861" max="3862" width="6.6640625" bestFit="1" customWidth="1"/>
    <col min="3863" max="3863" width="8.1640625" bestFit="1" customWidth="1"/>
    <col min="3864" max="3865" width="6.6640625" bestFit="1" customWidth="1"/>
    <col min="3866" max="3866" width="8.1640625" bestFit="1" customWidth="1"/>
    <col min="3867" max="3868" width="6.6640625" bestFit="1" customWidth="1"/>
    <col min="3869" max="3869" width="8.1640625" bestFit="1" customWidth="1"/>
    <col min="3870" max="3871" width="6.6640625" bestFit="1" customWidth="1"/>
    <col min="3872" max="3872" width="8.1640625" bestFit="1" customWidth="1"/>
    <col min="3873" max="3874" width="6.6640625" bestFit="1" customWidth="1"/>
    <col min="3875" max="3875" width="8.1640625" bestFit="1" customWidth="1"/>
    <col min="3876" max="3877" width="6.6640625" bestFit="1" customWidth="1"/>
    <col min="3878" max="3878" width="8.1640625" bestFit="1" customWidth="1"/>
    <col min="3879" max="3880" width="6.6640625" bestFit="1" customWidth="1"/>
    <col min="3881" max="3881" width="8.1640625" bestFit="1" customWidth="1"/>
    <col min="3882" max="3883" width="6.6640625" bestFit="1" customWidth="1"/>
    <col min="3884" max="3884" width="8.1640625" bestFit="1" customWidth="1"/>
    <col min="3885" max="3886" width="6.6640625" bestFit="1" customWidth="1"/>
    <col min="3887" max="3887" width="8.1640625" bestFit="1" customWidth="1"/>
    <col min="3888" max="3889" width="6.6640625" bestFit="1" customWidth="1"/>
    <col min="3890" max="3890" width="8.1640625" bestFit="1" customWidth="1"/>
    <col min="3891" max="3892" width="7.6640625" bestFit="1" customWidth="1"/>
    <col min="3893" max="3893" width="8.33203125" bestFit="1" customWidth="1"/>
    <col min="3894" max="3895" width="7.6640625" bestFit="1" customWidth="1"/>
    <col min="3896" max="3896" width="8.5" bestFit="1" customWidth="1"/>
    <col min="3897" max="3898" width="7.6640625" bestFit="1" customWidth="1"/>
    <col min="3899" max="3899" width="8.5" bestFit="1" customWidth="1"/>
    <col min="3900" max="3901" width="7.6640625" bestFit="1" customWidth="1"/>
    <col min="3902" max="3902" width="8.5" bestFit="1" customWidth="1"/>
    <col min="3903" max="3904" width="7.6640625" bestFit="1" customWidth="1"/>
    <col min="3905" max="3905" width="8.5" bestFit="1" customWidth="1"/>
    <col min="3906" max="3907" width="7.6640625" bestFit="1" customWidth="1"/>
    <col min="3908" max="3908" width="8.5" bestFit="1" customWidth="1"/>
    <col min="3909" max="3910" width="7.6640625" bestFit="1" customWidth="1"/>
    <col min="3911" max="3911" width="8.5" bestFit="1" customWidth="1"/>
    <col min="3912" max="3913" width="7.6640625" bestFit="1" customWidth="1"/>
    <col min="3914" max="3914" width="8.33203125" bestFit="1" customWidth="1"/>
    <col min="3915" max="3917" width="5.6640625" bestFit="1" customWidth="1"/>
    <col min="3919" max="3919" width="10.1640625" bestFit="1" customWidth="1"/>
    <col min="3926" max="3926" width="16.83203125" customWidth="1"/>
    <col min="3932" max="3932" width="11.33203125" customWidth="1"/>
    <col min="4116" max="4116" width="11.33203125" customWidth="1"/>
    <col min="4117" max="4118" width="6.6640625" bestFit="1" customWidth="1"/>
    <col min="4119" max="4119" width="8.1640625" bestFit="1" customWidth="1"/>
    <col min="4120" max="4121" width="6.6640625" bestFit="1" customWidth="1"/>
    <col min="4122" max="4122" width="8.1640625" bestFit="1" customWidth="1"/>
    <col min="4123" max="4124" width="6.6640625" bestFit="1" customWidth="1"/>
    <col min="4125" max="4125" width="8.1640625" bestFit="1" customWidth="1"/>
    <col min="4126" max="4127" width="6.6640625" bestFit="1" customWidth="1"/>
    <col min="4128" max="4128" width="8.1640625" bestFit="1" customWidth="1"/>
    <col min="4129" max="4130" width="6.6640625" bestFit="1" customWidth="1"/>
    <col min="4131" max="4131" width="8.1640625" bestFit="1" customWidth="1"/>
    <col min="4132" max="4133" width="6.6640625" bestFit="1" customWidth="1"/>
    <col min="4134" max="4134" width="8.1640625" bestFit="1" customWidth="1"/>
    <col min="4135" max="4136" width="6.6640625" bestFit="1" customWidth="1"/>
    <col min="4137" max="4137" width="8.1640625" bestFit="1" customWidth="1"/>
    <col min="4138" max="4139" width="6.6640625" bestFit="1" customWidth="1"/>
    <col min="4140" max="4140" width="8.1640625" bestFit="1" customWidth="1"/>
    <col min="4141" max="4142" width="6.6640625" bestFit="1" customWidth="1"/>
    <col min="4143" max="4143" width="8.1640625" bestFit="1" customWidth="1"/>
    <col min="4144" max="4145" width="6.6640625" bestFit="1" customWidth="1"/>
    <col min="4146" max="4146" width="8.1640625" bestFit="1" customWidth="1"/>
    <col min="4147" max="4148" width="7.6640625" bestFit="1" customWidth="1"/>
    <col min="4149" max="4149" width="8.33203125" bestFit="1" customWidth="1"/>
    <col min="4150" max="4151" width="7.6640625" bestFit="1" customWidth="1"/>
    <col min="4152" max="4152" width="8.5" bestFit="1" customWidth="1"/>
    <col min="4153" max="4154" width="7.6640625" bestFit="1" customWidth="1"/>
    <col min="4155" max="4155" width="8.5" bestFit="1" customWidth="1"/>
    <col min="4156" max="4157" width="7.6640625" bestFit="1" customWidth="1"/>
    <col min="4158" max="4158" width="8.5" bestFit="1" customWidth="1"/>
    <col min="4159" max="4160" width="7.6640625" bestFit="1" customWidth="1"/>
    <col min="4161" max="4161" width="8.5" bestFit="1" customWidth="1"/>
    <col min="4162" max="4163" width="7.6640625" bestFit="1" customWidth="1"/>
    <col min="4164" max="4164" width="8.5" bestFit="1" customWidth="1"/>
    <col min="4165" max="4166" width="7.6640625" bestFit="1" customWidth="1"/>
    <col min="4167" max="4167" width="8.5" bestFit="1" customWidth="1"/>
    <col min="4168" max="4169" width="7.6640625" bestFit="1" customWidth="1"/>
    <col min="4170" max="4170" width="8.33203125" bestFit="1" customWidth="1"/>
    <col min="4171" max="4173" width="5.6640625" bestFit="1" customWidth="1"/>
    <col min="4175" max="4175" width="10.1640625" bestFit="1" customWidth="1"/>
    <col min="4182" max="4182" width="16.83203125" customWidth="1"/>
    <col min="4188" max="4188" width="11.33203125" customWidth="1"/>
    <col min="4372" max="4372" width="11.33203125" customWidth="1"/>
    <col min="4373" max="4374" width="6.6640625" bestFit="1" customWidth="1"/>
    <col min="4375" max="4375" width="8.1640625" bestFit="1" customWidth="1"/>
    <col min="4376" max="4377" width="6.6640625" bestFit="1" customWidth="1"/>
    <col min="4378" max="4378" width="8.1640625" bestFit="1" customWidth="1"/>
    <col min="4379" max="4380" width="6.6640625" bestFit="1" customWidth="1"/>
    <col min="4381" max="4381" width="8.1640625" bestFit="1" customWidth="1"/>
    <col min="4382" max="4383" width="6.6640625" bestFit="1" customWidth="1"/>
    <col min="4384" max="4384" width="8.1640625" bestFit="1" customWidth="1"/>
    <col min="4385" max="4386" width="6.6640625" bestFit="1" customWidth="1"/>
    <col min="4387" max="4387" width="8.1640625" bestFit="1" customWidth="1"/>
    <col min="4388" max="4389" width="6.6640625" bestFit="1" customWidth="1"/>
    <col min="4390" max="4390" width="8.1640625" bestFit="1" customWidth="1"/>
    <col min="4391" max="4392" width="6.6640625" bestFit="1" customWidth="1"/>
    <col min="4393" max="4393" width="8.1640625" bestFit="1" customWidth="1"/>
    <col min="4394" max="4395" width="6.6640625" bestFit="1" customWidth="1"/>
    <col min="4396" max="4396" width="8.1640625" bestFit="1" customWidth="1"/>
    <col min="4397" max="4398" width="6.6640625" bestFit="1" customWidth="1"/>
    <col min="4399" max="4399" width="8.1640625" bestFit="1" customWidth="1"/>
    <col min="4400" max="4401" width="6.6640625" bestFit="1" customWidth="1"/>
    <col min="4402" max="4402" width="8.1640625" bestFit="1" customWidth="1"/>
    <col min="4403" max="4404" width="7.6640625" bestFit="1" customWidth="1"/>
    <col min="4405" max="4405" width="8.33203125" bestFit="1" customWidth="1"/>
    <col min="4406" max="4407" width="7.6640625" bestFit="1" customWidth="1"/>
    <col min="4408" max="4408" width="8.5" bestFit="1" customWidth="1"/>
    <col min="4409" max="4410" width="7.6640625" bestFit="1" customWidth="1"/>
    <col min="4411" max="4411" width="8.5" bestFit="1" customWidth="1"/>
    <col min="4412" max="4413" width="7.6640625" bestFit="1" customWidth="1"/>
    <col min="4414" max="4414" width="8.5" bestFit="1" customWidth="1"/>
    <col min="4415" max="4416" width="7.6640625" bestFit="1" customWidth="1"/>
    <col min="4417" max="4417" width="8.5" bestFit="1" customWidth="1"/>
    <col min="4418" max="4419" width="7.6640625" bestFit="1" customWidth="1"/>
    <col min="4420" max="4420" width="8.5" bestFit="1" customWidth="1"/>
    <col min="4421" max="4422" width="7.6640625" bestFit="1" customWidth="1"/>
    <col min="4423" max="4423" width="8.5" bestFit="1" customWidth="1"/>
    <col min="4424" max="4425" width="7.6640625" bestFit="1" customWidth="1"/>
    <col min="4426" max="4426" width="8.33203125" bestFit="1" customWidth="1"/>
    <col min="4427" max="4429" width="5.6640625" bestFit="1" customWidth="1"/>
    <col min="4431" max="4431" width="10.1640625" bestFit="1" customWidth="1"/>
    <col min="4438" max="4438" width="16.83203125" customWidth="1"/>
    <col min="4444" max="4444" width="11.33203125" customWidth="1"/>
    <col min="4628" max="4628" width="11.33203125" customWidth="1"/>
    <col min="4629" max="4630" width="6.6640625" bestFit="1" customWidth="1"/>
    <col min="4631" max="4631" width="8.1640625" bestFit="1" customWidth="1"/>
    <col min="4632" max="4633" width="6.6640625" bestFit="1" customWidth="1"/>
    <col min="4634" max="4634" width="8.1640625" bestFit="1" customWidth="1"/>
    <col min="4635" max="4636" width="6.6640625" bestFit="1" customWidth="1"/>
    <col min="4637" max="4637" width="8.1640625" bestFit="1" customWidth="1"/>
    <col min="4638" max="4639" width="6.6640625" bestFit="1" customWidth="1"/>
    <col min="4640" max="4640" width="8.1640625" bestFit="1" customWidth="1"/>
    <col min="4641" max="4642" width="6.6640625" bestFit="1" customWidth="1"/>
    <col min="4643" max="4643" width="8.1640625" bestFit="1" customWidth="1"/>
    <col min="4644" max="4645" width="6.6640625" bestFit="1" customWidth="1"/>
    <col min="4646" max="4646" width="8.1640625" bestFit="1" customWidth="1"/>
    <col min="4647" max="4648" width="6.6640625" bestFit="1" customWidth="1"/>
    <col min="4649" max="4649" width="8.1640625" bestFit="1" customWidth="1"/>
    <col min="4650" max="4651" width="6.6640625" bestFit="1" customWidth="1"/>
    <col min="4652" max="4652" width="8.1640625" bestFit="1" customWidth="1"/>
    <col min="4653" max="4654" width="6.6640625" bestFit="1" customWidth="1"/>
    <col min="4655" max="4655" width="8.1640625" bestFit="1" customWidth="1"/>
    <col min="4656" max="4657" width="6.6640625" bestFit="1" customWidth="1"/>
    <col min="4658" max="4658" width="8.1640625" bestFit="1" customWidth="1"/>
    <col min="4659" max="4660" width="7.6640625" bestFit="1" customWidth="1"/>
    <col min="4661" max="4661" width="8.33203125" bestFit="1" customWidth="1"/>
    <col min="4662" max="4663" width="7.6640625" bestFit="1" customWidth="1"/>
    <col min="4664" max="4664" width="8.5" bestFit="1" customWidth="1"/>
    <col min="4665" max="4666" width="7.6640625" bestFit="1" customWidth="1"/>
    <col min="4667" max="4667" width="8.5" bestFit="1" customWidth="1"/>
    <col min="4668" max="4669" width="7.6640625" bestFit="1" customWidth="1"/>
    <col min="4670" max="4670" width="8.5" bestFit="1" customWidth="1"/>
    <col min="4671" max="4672" width="7.6640625" bestFit="1" customWidth="1"/>
    <col min="4673" max="4673" width="8.5" bestFit="1" customWidth="1"/>
    <col min="4674" max="4675" width="7.6640625" bestFit="1" customWidth="1"/>
    <col min="4676" max="4676" width="8.5" bestFit="1" customWidth="1"/>
    <col min="4677" max="4678" width="7.6640625" bestFit="1" customWidth="1"/>
    <col min="4679" max="4679" width="8.5" bestFit="1" customWidth="1"/>
    <col min="4680" max="4681" width="7.6640625" bestFit="1" customWidth="1"/>
    <col min="4682" max="4682" width="8.33203125" bestFit="1" customWidth="1"/>
    <col min="4683" max="4685" width="5.6640625" bestFit="1" customWidth="1"/>
    <col min="4687" max="4687" width="10.1640625" bestFit="1" customWidth="1"/>
    <col min="4694" max="4694" width="16.83203125" customWidth="1"/>
    <col min="4700" max="4700" width="11.33203125" customWidth="1"/>
    <col min="4884" max="4884" width="11.33203125" customWidth="1"/>
    <col min="4885" max="4886" width="6.6640625" bestFit="1" customWidth="1"/>
    <col min="4887" max="4887" width="8.1640625" bestFit="1" customWidth="1"/>
    <col min="4888" max="4889" width="6.6640625" bestFit="1" customWidth="1"/>
    <col min="4890" max="4890" width="8.1640625" bestFit="1" customWidth="1"/>
    <col min="4891" max="4892" width="6.6640625" bestFit="1" customWidth="1"/>
    <col min="4893" max="4893" width="8.1640625" bestFit="1" customWidth="1"/>
    <col min="4894" max="4895" width="6.6640625" bestFit="1" customWidth="1"/>
    <col min="4896" max="4896" width="8.1640625" bestFit="1" customWidth="1"/>
    <col min="4897" max="4898" width="6.6640625" bestFit="1" customWidth="1"/>
    <col min="4899" max="4899" width="8.1640625" bestFit="1" customWidth="1"/>
    <col min="4900" max="4901" width="6.6640625" bestFit="1" customWidth="1"/>
    <col min="4902" max="4902" width="8.1640625" bestFit="1" customWidth="1"/>
    <col min="4903" max="4904" width="6.6640625" bestFit="1" customWidth="1"/>
    <col min="4905" max="4905" width="8.1640625" bestFit="1" customWidth="1"/>
    <col min="4906" max="4907" width="6.6640625" bestFit="1" customWidth="1"/>
    <col min="4908" max="4908" width="8.1640625" bestFit="1" customWidth="1"/>
    <col min="4909" max="4910" width="6.6640625" bestFit="1" customWidth="1"/>
    <col min="4911" max="4911" width="8.1640625" bestFit="1" customWidth="1"/>
    <col min="4912" max="4913" width="6.6640625" bestFit="1" customWidth="1"/>
    <col min="4914" max="4914" width="8.1640625" bestFit="1" customWidth="1"/>
    <col min="4915" max="4916" width="7.6640625" bestFit="1" customWidth="1"/>
    <col min="4917" max="4917" width="8.33203125" bestFit="1" customWidth="1"/>
    <col min="4918" max="4919" width="7.6640625" bestFit="1" customWidth="1"/>
    <col min="4920" max="4920" width="8.5" bestFit="1" customWidth="1"/>
    <col min="4921" max="4922" width="7.6640625" bestFit="1" customWidth="1"/>
    <col min="4923" max="4923" width="8.5" bestFit="1" customWidth="1"/>
    <col min="4924" max="4925" width="7.6640625" bestFit="1" customWidth="1"/>
    <col min="4926" max="4926" width="8.5" bestFit="1" customWidth="1"/>
    <col min="4927" max="4928" width="7.6640625" bestFit="1" customWidth="1"/>
    <col min="4929" max="4929" width="8.5" bestFit="1" customWidth="1"/>
    <col min="4930" max="4931" width="7.6640625" bestFit="1" customWidth="1"/>
    <col min="4932" max="4932" width="8.5" bestFit="1" customWidth="1"/>
    <col min="4933" max="4934" width="7.6640625" bestFit="1" customWidth="1"/>
    <col min="4935" max="4935" width="8.5" bestFit="1" customWidth="1"/>
    <col min="4936" max="4937" width="7.6640625" bestFit="1" customWidth="1"/>
    <col min="4938" max="4938" width="8.33203125" bestFit="1" customWidth="1"/>
    <col min="4939" max="4941" width="5.6640625" bestFit="1" customWidth="1"/>
    <col min="4943" max="4943" width="10.1640625" bestFit="1" customWidth="1"/>
    <col min="4950" max="4950" width="16.83203125" customWidth="1"/>
    <col min="4956" max="4956" width="11.33203125" customWidth="1"/>
    <col min="5140" max="5140" width="11.33203125" customWidth="1"/>
    <col min="5141" max="5142" width="6.6640625" bestFit="1" customWidth="1"/>
    <col min="5143" max="5143" width="8.1640625" bestFit="1" customWidth="1"/>
    <col min="5144" max="5145" width="6.6640625" bestFit="1" customWidth="1"/>
    <col min="5146" max="5146" width="8.1640625" bestFit="1" customWidth="1"/>
    <col min="5147" max="5148" width="6.6640625" bestFit="1" customWidth="1"/>
    <col min="5149" max="5149" width="8.1640625" bestFit="1" customWidth="1"/>
    <col min="5150" max="5151" width="6.6640625" bestFit="1" customWidth="1"/>
    <col min="5152" max="5152" width="8.1640625" bestFit="1" customWidth="1"/>
    <col min="5153" max="5154" width="6.6640625" bestFit="1" customWidth="1"/>
    <col min="5155" max="5155" width="8.1640625" bestFit="1" customWidth="1"/>
    <col min="5156" max="5157" width="6.6640625" bestFit="1" customWidth="1"/>
    <col min="5158" max="5158" width="8.1640625" bestFit="1" customWidth="1"/>
    <col min="5159" max="5160" width="6.6640625" bestFit="1" customWidth="1"/>
    <col min="5161" max="5161" width="8.1640625" bestFit="1" customWidth="1"/>
    <col min="5162" max="5163" width="6.6640625" bestFit="1" customWidth="1"/>
    <col min="5164" max="5164" width="8.1640625" bestFit="1" customWidth="1"/>
    <col min="5165" max="5166" width="6.6640625" bestFit="1" customWidth="1"/>
    <col min="5167" max="5167" width="8.1640625" bestFit="1" customWidth="1"/>
    <col min="5168" max="5169" width="6.6640625" bestFit="1" customWidth="1"/>
    <col min="5170" max="5170" width="8.1640625" bestFit="1" customWidth="1"/>
    <col min="5171" max="5172" width="7.6640625" bestFit="1" customWidth="1"/>
    <col min="5173" max="5173" width="8.33203125" bestFit="1" customWidth="1"/>
    <col min="5174" max="5175" width="7.6640625" bestFit="1" customWidth="1"/>
    <col min="5176" max="5176" width="8.5" bestFit="1" customWidth="1"/>
    <col min="5177" max="5178" width="7.6640625" bestFit="1" customWidth="1"/>
    <col min="5179" max="5179" width="8.5" bestFit="1" customWidth="1"/>
    <col min="5180" max="5181" width="7.6640625" bestFit="1" customWidth="1"/>
    <col min="5182" max="5182" width="8.5" bestFit="1" customWidth="1"/>
    <col min="5183" max="5184" width="7.6640625" bestFit="1" customWidth="1"/>
    <col min="5185" max="5185" width="8.5" bestFit="1" customWidth="1"/>
    <col min="5186" max="5187" width="7.6640625" bestFit="1" customWidth="1"/>
    <col min="5188" max="5188" width="8.5" bestFit="1" customWidth="1"/>
    <col min="5189" max="5190" width="7.6640625" bestFit="1" customWidth="1"/>
    <col min="5191" max="5191" width="8.5" bestFit="1" customWidth="1"/>
    <col min="5192" max="5193" width="7.6640625" bestFit="1" customWidth="1"/>
    <col min="5194" max="5194" width="8.33203125" bestFit="1" customWidth="1"/>
    <col min="5195" max="5197" width="5.6640625" bestFit="1" customWidth="1"/>
    <col min="5199" max="5199" width="10.1640625" bestFit="1" customWidth="1"/>
    <col min="5206" max="5206" width="16.83203125" customWidth="1"/>
    <col min="5212" max="5212" width="11.33203125" customWidth="1"/>
    <col min="5396" max="5396" width="11.33203125" customWidth="1"/>
    <col min="5397" max="5398" width="6.6640625" bestFit="1" customWidth="1"/>
    <col min="5399" max="5399" width="8.1640625" bestFit="1" customWidth="1"/>
    <col min="5400" max="5401" width="6.6640625" bestFit="1" customWidth="1"/>
    <col min="5402" max="5402" width="8.1640625" bestFit="1" customWidth="1"/>
    <col min="5403" max="5404" width="6.6640625" bestFit="1" customWidth="1"/>
    <col min="5405" max="5405" width="8.1640625" bestFit="1" customWidth="1"/>
    <col min="5406" max="5407" width="6.6640625" bestFit="1" customWidth="1"/>
    <col min="5408" max="5408" width="8.1640625" bestFit="1" customWidth="1"/>
    <col min="5409" max="5410" width="6.6640625" bestFit="1" customWidth="1"/>
    <col min="5411" max="5411" width="8.1640625" bestFit="1" customWidth="1"/>
    <col min="5412" max="5413" width="6.6640625" bestFit="1" customWidth="1"/>
    <col min="5414" max="5414" width="8.1640625" bestFit="1" customWidth="1"/>
    <col min="5415" max="5416" width="6.6640625" bestFit="1" customWidth="1"/>
    <col min="5417" max="5417" width="8.1640625" bestFit="1" customWidth="1"/>
    <col min="5418" max="5419" width="6.6640625" bestFit="1" customWidth="1"/>
    <col min="5420" max="5420" width="8.1640625" bestFit="1" customWidth="1"/>
    <col min="5421" max="5422" width="6.6640625" bestFit="1" customWidth="1"/>
    <col min="5423" max="5423" width="8.1640625" bestFit="1" customWidth="1"/>
    <col min="5424" max="5425" width="6.6640625" bestFit="1" customWidth="1"/>
    <col min="5426" max="5426" width="8.1640625" bestFit="1" customWidth="1"/>
    <col min="5427" max="5428" width="7.6640625" bestFit="1" customWidth="1"/>
    <col min="5429" max="5429" width="8.33203125" bestFit="1" customWidth="1"/>
    <col min="5430" max="5431" width="7.6640625" bestFit="1" customWidth="1"/>
    <col min="5432" max="5432" width="8.5" bestFit="1" customWidth="1"/>
    <col min="5433" max="5434" width="7.6640625" bestFit="1" customWidth="1"/>
    <col min="5435" max="5435" width="8.5" bestFit="1" customWidth="1"/>
    <col min="5436" max="5437" width="7.6640625" bestFit="1" customWidth="1"/>
    <col min="5438" max="5438" width="8.5" bestFit="1" customWidth="1"/>
    <col min="5439" max="5440" width="7.6640625" bestFit="1" customWidth="1"/>
    <col min="5441" max="5441" width="8.5" bestFit="1" customWidth="1"/>
    <col min="5442" max="5443" width="7.6640625" bestFit="1" customWidth="1"/>
    <col min="5444" max="5444" width="8.5" bestFit="1" customWidth="1"/>
    <col min="5445" max="5446" width="7.6640625" bestFit="1" customWidth="1"/>
    <col min="5447" max="5447" width="8.5" bestFit="1" customWidth="1"/>
    <col min="5448" max="5449" width="7.6640625" bestFit="1" customWidth="1"/>
    <col min="5450" max="5450" width="8.33203125" bestFit="1" customWidth="1"/>
    <col min="5451" max="5453" width="5.6640625" bestFit="1" customWidth="1"/>
    <col min="5455" max="5455" width="10.1640625" bestFit="1" customWidth="1"/>
    <col min="5462" max="5462" width="16.83203125" customWidth="1"/>
    <col min="5468" max="5468" width="11.33203125" customWidth="1"/>
    <col min="5652" max="5652" width="11.33203125" customWidth="1"/>
    <col min="5653" max="5654" width="6.6640625" bestFit="1" customWidth="1"/>
    <col min="5655" max="5655" width="8.1640625" bestFit="1" customWidth="1"/>
    <col min="5656" max="5657" width="6.6640625" bestFit="1" customWidth="1"/>
    <col min="5658" max="5658" width="8.1640625" bestFit="1" customWidth="1"/>
    <col min="5659" max="5660" width="6.6640625" bestFit="1" customWidth="1"/>
    <col min="5661" max="5661" width="8.1640625" bestFit="1" customWidth="1"/>
    <col min="5662" max="5663" width="6.6640625" bestFit="1" customWidth="1"/>
    <col min="5664" max="5664" width="8.1640625" bestFit="1" customWidth="1"/>
    <col min="5665" max="5666" width="6.6640625" bestFit="1" customWidth="1"/>
    <col min="5667" max="5667" width="8.1640625" bestFit="1" customWidth="1"/>
    <col min="5668" max="5669" width="6.6640625" bestFit="1" customWidth="1"/>
    <col min="5670" max="5670" width="8.1640625" bestFit="1" customWidth="1"/>
    <col min="5671" max="5672" width="6.6640625" bestFit="1" customWidth="1"/>
    <col min="5673" max="5673" width="8.1640625" bestFit="1" customWidth="1"/>
    <col min="5674" max="5675" width="6.6640625" bestFit="1" customWidth="1"/>
    <col min="5676" max="5676" width="8.1640625" bestFit="1" customWidth="1"/>
    <col min="5677" max="5678" width="6.6640625" bestFit="1" customWidth="1"/>
    <col min="5679" max="5679" width="8.1640625" bestFit="1" customWidth="1"/>
    <col min="5680" max="5681" width="6.6640625" bestFit="1" customWidth="1"/>
    <col min="5682" max="5682" width="8.1640625" bestFit="1" customWidth="1"/>
    <col min="5683" max="5684" width="7.6640625" bestFit="1" customWidth="1"/>
    <col min="5685" max="5685" width="8.33203125" bestFit="1" customWidth="1"/>
    <col min="5686" max="5687" width="7.6640625" bestFit="1" customWidth="1"/>
    <col min="5688" max="5688" width="8.5" bestFit="1" customWidth="1"/>
    <col min="5689" max="5690" width="7.6640625" bestFit="1" customWidth="1"/>
    <col min="5691" max="5691" width="8.5" bestFit="1" customWidth="1"/>
    <col min="5692" max="5693" width="7.6640625" bestFit="1" customWidth="1"/>
    <col min="5694" max="5694" width="8.5" bestFit="1" customWidth="1"/>
    <col min="5695" max="5696" width="7.6640625" bestFit="1" customWidth="1"/>
    <col min="5697" max="5697" width="8.5" bestFit="1" customWidth="1"/>
    <col min="5698" max="5699" width="7.6640625" bestFit="1" customWidth="1"/>
    <col min="5700" max="5700" width="8.5" bestFit="1" customWidth="1"/>
    <col min="5701" max="5702" width="7.6640625" bestFit="1" customWidth="1"/>
    <col min="5703" max="5703" width="8.5" bestFit="1" customWidth="1"/>
    <col min="5704" max="5705" width="7.6640625" bestFit="1" customWidth="1"/>
    <col min="5706" max="5706" width="8.33203125" bestFit="1" customWidth="1"/>
    <col min="5707" max="5709" width="5.6640625" bestFit="1" customWidth="1"/>
    <col min="5711" max="5711" width="10.1640625" bestFit="1" customWidth="1"/>
    <col min="5718" max="5718" width="16.83203125" customWidth="1"/>
    <col min="5724" max="5724" width="11.33203125" customWidth="1"/>
    <col min="5908" max="5908" width="11.33203125" customWidth="1"/>
    <col min="5909" max="5910" width="6.6640625" bestFit="1" customWidth="1"/>
    <col min="5911" max="5911" width="8.1640625" bestFit="1" customWidth="1"/>
    <col min="5912" max="5913" width="6.6640625" bestFit="1" customWidth="1"/>
    <col min="5914" max="5914" width="8.1640625" bestFit="1" customWidth="1"/>
    <col min="5915" max="5916" width="6.6640625" bestFit="1" customWidth="1"/>
    <col min="5917" max="5917" width="8.1640625" bestFit="1" customWidth="1"/>
    <col min="5918" max="5919" width="6.6640625" bestFit="1" customWidth="1"/>
    <col min="5920" max="5920" width="8.1640625" bestFit="1" customWidth="1"/>
    <col min="5921" max="5922" width="6.6640625" bestFit="1" customWidth="1"/>
    <col min="5923" max="5923" width="8.1640625" bestFit="1" customWidth="1"/>
    <col min="5924" max="5925" width="6.6640625" bestFit="1" customWidth="1"/>
    <col min="5926" max="5926" width="8.1640625" bestFit="1" customWidth="1"/>
    <col min="5927" max="5928" width="6.6640625" bestFit="1" customWidth="1"/>
    <col min="5929" max="5929" width="8.1640625" bestFit="1" customWidth="1"/>
    <col min="5930" max="5931" width="6.6640625" bestFit="1" customWidth="1"/>
    <col min="5932" max="5932" width="8.1640625" bestFit="1" customWidth="1"/>
    <col min="5933" max="5934" width="6.6640625" bestFit="1" customWidth="1"/>
    <col min="5935" max="5935" width="8.1640625" bestFit="1" customWidth="1"/>
    <col min="5936" max="5937" width="6.6640625" bestFit="1" customWidth="1"/>
    <col min="5938" max="5938" width="8.1640625" bestFit="1" customWidth="1"/>
    <col min="5939" max="5940" width="7.6640625" bestFit="1" customWidth="1"/>
    <col min="5941" max="5941" width="8.33203125" bestFit="1" customWidth="1"/>
    <col min="5942" max="5943" width="7.6640625" bestFit="1" customWidth="1"/>
    <col min="5944" max="5944" width="8.5" bestFit="1" customWidth="1"/>
    <col min="5945" max="5946" width="7.6640625" bestFit="1" customWidth="1"/>
    <col min="5947" max="5947" width="8.5" bestFit="1" customWidth="1"/>
    <col min="5948" max="5949" width="7.6640625" bestFit="1" customWidth="1"/>
    <col min="5950" max="5950" width="8.5" bestFit="1" customWidth="1"/>
    <col min="5951" max="5952" width="7.6640625" bestFit="1" customWidth="1"/>
    <col min="5953" max="5953" width="8.5" bestFit="1" customWidth="1"/>
    <col min="5954" max="5955" width="7.6640625" bestFit="1" customWidth="1"/>
    <col min="5956" max="5956" width="8.5" bestFit="1" customWidth="1"/>
    <col min="5957" max="5958" width="7.6640625" bestFit="1" customWidth="1"/>
    <col min="5959" max="5959" width="8.5" bestFit="1" customWidth="1"/>
    <col min="5960" max="5961" width="7.6640625" bestFit="1" customWidth="1"/>
    <col min="5962" max="5962" width="8.33203125" bestFit="1" customWidth="1"/>
    <col min="5963" max="5965" width="5.6640625" bestFit="1" customWidth="1"/>
    <col min="5967" max="5967" width="10.1640625" bestFit="1" customWidth="1"/>
    <col min="5974" max="5974" width="16.83203125" customWidth="1"/>
    <col min="5980" max="5980" width="11.33203125" customWidth="1"/>
    <col min="6164" max="6164" width="11.33203125" customWidth="1"/>
    <col min="6165" max="6166" width="6.6640625" bestFit="1" customWidth="1"/>
    <col min="6167" max="6167" width="8.1640625" bestFit="1" customWidth="1"/>
    <col min="6168" max="6169" width="6.6640625" bestFit="1" customWidth="1"/>
    <col min="6170" max="6170" width="8.1640625" bestFit="1" customWidth="1"/>
    <col min="6171" max="6172" width="6.6640625" bestFit="1" customWidth="1"/>
    <col min="6173" max="6173" width="8.1640625" bestFit="1" customWidth="1"/>
    <col min="6174" max="6175" width="6.6640625" bestFit="1" customWidth="1"/>
    <col min="6176" max="6176" width="8.1640625" bestFit="1" customWidth="1"/>
    <col min="6177" max="6178" width="6.6640625" bestFit="1" customWidth="1"/>
    <col min="6179" max="6179" width="8.1640625" bestFit="1" customWidth="1"/>
    <col min="6180" max="6181" width="6.6640625" bestFit="1" customWidth="1"/>
    <col min="6182" max="6182" width="8.1640625" bestFit="1" customWidth="1"/>
    <col min="6183" max="6184" width="6.6640625" bestFit="1" customWidth="1"/>
    <col min="6185" max="6185" width="8.1640625" bestFit="1" customWidth="1"/>
    <col min="6186" max="6187" width="6.6640625" bestFit="1" customWidth="1"/>
    <col min="6188" max="6188" width="8.1640625" bestFit="1" customWidth="1"/>
    <col min="6189" max="6190" width="6.6640625" bestFit="1" customWidth="1"/>
    <col min="6191" max="6191" width="8.1640625" bestFit="1" customWidth="1"/>
    <col min="6192" max="6193" width="6.6640625" bestFit="1" customWidth="1"/>
    <col min="6194" max="6194" width="8.1640625" bestFit="1" customWidth="1"/>
    <col min="6195" max="6196" width="7.6640625" bestFit="1" customWidth="1"/>
    <col min="6197" max="6197" width="8.33203125" bestFit="1" customWidth="1"/>
    <col min="6198" max="6199" width="7.6640625" bestFit="1" customWidth="1"/>
    <col min="6200" max="6200" width="8.5" bestFit="1" customWidth="1"/>
    <col min="6201" max="6202" width="7.6640625" bestFit="1" customWidth="1"/>
    <col min="6203" max="6203" width="8.5" bestFit="1" customWidth="1"/>
    <col min="6204" max="6205" width="7.6640625" bestFit="1" customWidth="1"/>
    <col min="6206" max="6206" width="8.5" bestFit="1" customWidth="1"/>
    <col min="6207" max="6208" width="7.6640625" bestFit="1" customWidth="1"/>
    <col min="6209" max="6209" width="8.5" bestFit="1" customWidth="1"/>
    <col min="6210" max="6211" width="7.6640625" bestFit="1" customWidth="1"/>
    <col min="6212" max="6212" width="8.5" bestFit="1" customWidth="1"/>
    <col min="6213" max="6214" width="7.6640625" bestFit="1" customWidth="1"/>
    <col min="6215" max="6215" width="8.5" bestFit="1" customWidth="1"/>
    <col min="6216" max="6217" width="7.6640625" bestFit="1" customWidth="1"/>
    <col min="6218" max="6218" width="8.33203125" bestFit="1" customWidth="1"/>
    <col min="6219" max="6221" width="5.6640625" bestFit="1" customWidth="1"/>
    <col min="6223" max="6223" width="10.1640625" bestFit="1" customWidth="1"/>
    <col min="6230" max="6230" width="16.83203125" customWidth="1"/>
    <col min="6236" max="6236" width="11.33203125" customWidth="1"/>
    <col min="6420" max="6420" width="11.33203125" customWidth="1"/>
    <col min="6421" max="6422" width="6.6640625" bestFit="1" customWidth="1"/>
    <col min="6423" max="6423" width="8.1640625" bestFit="1" customWidth="1"/>
    <col min="6424" max="6425" width="6.6640625" bestFit="1" customWidth="1"/>
    <col min="6426" max="6426" width="8.1640625" bestFit="1" customWidth="1"/>
    <col min="6427" max="6428" width="6.6640625" bestFit="1" customWidth="1"/>
    <col min="6429" max="6429" width="8.1640625" bestFit="1" customWidth="1"/>
    <col min="6430" max="6431" width="6.6640625" bestFit="1" customWidth="1"/>
    <col min="6432" max="6432" width="8.1640625" bestFit="1" customWidth="1"/>
    <col min="6433" max="6434" width="6.6640625" bestFit="1" customWidth="1"/>
    <col min="6435" max="6435" width="8.1640625" bestFit="1" customWidth="1"/>
    <col min="6436" max="6437" width="6.6640625" bestFit="1" customWidth="1"/>
    <col min="6438" max="6438" width="8.1640625" bestFit="1" customWidth="1"/>
    <col min="6439" max="6440" width="6.6640625" bestFit="1" customWidth="1"/>
    <col min="6441" max="6441" width="8.1640625" bestFit="1" customWidth="1"/>
    <col min="6442" max="6443" width="6.6640625" bestFit="1" customWidth="1"/>
    <col min="6444" max="6444" width="8.1640625" bestFit="1" customWidth="1"/>
    <col min="6445" max="6446" width="6.6640625" bestFit="1" customWidth="1"/>
    <col min="6447" max="6447" width="8.1640625" bestFit="1" customWidth="1"/>
    <col min="6448" max="6449" width="6.6640625" bestFit="1" customWidth="1"/>
    <col min="6450" max="6450" width="8.1640625" bestFit="1" customWidth="1"/>
    <col min="6451" max="6452" width="7.6640625" bestFit="1" customWidth="1"/>
    <col min="6453" max="6453" width="8.33203125" bestFit="1" customWidth="1"/>
    <col min="6454" max="6455" width="7.6640625" bestFit="1" customWidth="1"/>
    <col min="6456" max="6456" width="8.5" bestFit="1" customWidth="1"/>
    <col min="6457" max="6458" width="7.6640625" bestFit="1" customWidth="1"/>
    <col min="6459" max="6459" width="8.5" bestFit="1" customWidth="1"/>
    <col min="6460" max="6461" width="7.6640625" bestFit="1" customWidth="1"/>
    <col min="6462" max="6462" width="8.5" bestFit="1" customWidth="1"/>
    <col min="6463" max="6464" width="7.6640625" bestFit="1" customWidth="1"/>
    <col min="6465" max="6465" width="8.5" bestFit="1" customWidth="1"/>
    <col min="6466" max="6467" width="7.6640625" bestFit="1" customWidth="1"/>
    <col min="6468" max="6468" width="8.5" bestFit="1" customWidth="1"/>
    <col min="6469" max="6470" width="7.6640625" bestFit="1" customWidth="1"/>
    <col min="6471" max="6471" width="8.5" bestFit="1" customWidth="1"/>
    <col min="6472" max="6473" width="7.6640625" bestFit="1" customWidth="1"/>
    <col min="6474" max="6474" width="8.33203125" bestFit="1" customWidth="1"/>
    <col min="6475" max="6477" width="5.6640625" bestFit="1" customWidth="1"/>
    <col min="6479" max="6479" width="10.1640625" bestFit="1" customWidth="1"/>
    <col min="6486" max="6486" width="16.83203125" customWidth="1"/>
    <col min="6492" max="6492" width="11.33203125" customWidth="1"/>
    <col min="6676" max="6676" width="11.33203125" customWidth="1"/>
    <col min="6677" max="6678" width="6.6640625" bestFit="1" customWidth="1"/>
    <col min="6679" max="6679" width="8.1640625" bestFit="1" customWidth="1"/>
    <col min="6680" max="6681" width="6.6640625" bestFit="1" customWidth="1"/>
    <col min="6682" max="6682" width="8.1640625" bestFit="1" customWidth="1"/>
    <col min="6683" max="6684" width="6.6640625" bestFit="1" customWidth="1"/>
    <col min="6685" max="6685" width="8.1640625" bestFit="1" customWidth="1"/>
    <col min="6686" max="6687" width="6.6640625" bestFit="1" customWidth="1"/>
    <col min="6688" max="6688" width="8.1640625" bestFit="1" customWidth="1"/>
    <col min="6689" max="6690" width="6.6640625" bestFit="1" customWidth="1"/>
    <col min="6691" max="6691" width="8.1640625" bestFit="1" customWidth="1"/>
    <col min="6692" max="6693" width="6.6640625" bestFit="1" customWidth="1"/>
    <col min="6694" max="6694" width="8.1640625" bestFit="1" customWidth="1"/>
    <col min="6695" max="6696" width="6.6640625" bestFit="1" customWidth="1"/>
    <col min="6697" max="6697" width="8.1640625" bestFit="1" customWidth="1"/>
    <col min="6698" max="6699" width="6.6640625" bestFit="1" customWidth="1"/>
    <col min="6700" max="6700" width="8.1640625" bestFit="1" customWidth="1"/>
    <col min="6701" max="6702" width="6.6640625" bestFit="1" customWidth="1"/>
    <col min="6703" max="6703" width="8.1640625" bestFit="1" customWidth="1"/>
    <col min="6704" max="6705" width="6.6640625" bestFit="1" customWidth="1"/>
    <col min="6706" max="6706" width="8.1640625" bestFit="1" customWidth="1"/>
    <col min="6707" max="6708" width="7.6640625" bestFit="1" customWidth="1"/>
    <col min="6709" max="6709" width="8.33203125" bestFit="1" customWidth="1"/>
    <col min="6710" max="6711" width="7.6640625" bestFit="1" customWidth="1"/>
    <col min="6712" max="6712" width="8.5" bestFit="1" customWidth="1"/>
    <col min="6713" max="6714" width="7.6640625" bestFit="1" customWidth="1"/>
    <col min="6715" max="6715" width="8.5" bestFit="1" customWidth="1"/>
    <col min="6716" max="6717" width="7.6640625" bestFit="1" customWidth="1"/>
    <col min="6718" max="6718" width="8.5" bestFit="1" customWidth="1"/>
    <col min="6719" max="6720" width="7.6640625" bestFit="1" customWidth="1"/>
    <col min="6721" max="6721" width="8.5" bestFit="1" customWidth="1"/>
    <col min="6722" max="6723" width="7.6640625" bestFit="1" customWidth="1"/>
    <col min="6724" max="6724" width="8.5" bestFit="1" customWidth="1"/>
    <col min="6725" max="6726" width="7.6640625" bestFit="1" customWidth="1"/>
    <col min="6727" max="6727" width="8.5" bestFit="1" customWidth="1"/>
    <col min="6728" max="6729" width="7.6640625" bestFit="1" customWidth="1"/>
    <col min="6730" max="6730" width="8.33203125" bestFit="1" customWidth="1"/>
    <col min="6731" max="6733" width="5.6640625" bestFit="1" customWidth="1"/>
    <col min="6735" max="6735" width="10.1640625" bestFit="1" customWidth="1"/>
    <col min="6742" max="6742" width="16.83203125" customWidth="1"/>
    <col min="6748" max="6748" width="11.33203125" customWidth="1"/>
    <col min="6932" max="6932" width="11.33203125" customWidth="1"/>
    <col min="6933" max="6934" width="6.6640625" bestFit="1" customWidth="1"/>
    <col min="6935" max="6935" width="8.1640625" bestFit="1" customWidth="1"/>
    <col min="6936" max="6937" width="6.6640625" bestFit="1" customWidth="1"/>
    <col min="6938" max="6938" width="8.1640625" bestFit="1" customWidth="1"/>
    <col min="6939" max="6940" width="6.6640625" bestFit="1" customWidth="1"/>
    <col min="6941" max="6941" width="8.1640625" bestFit="1" customWidth="1"/>
    <col min="6942" max="6943" width="6.6640625" bestFit="1" customWidth="1"/>
    <col min="6944" max="6944" width="8.1640625" bestFit="1" customWidth="1"/>
    <col min="6945" max="6946" width="6.6640625" bestFit="1" customWidth="1"/>
    <col min="6947" max="6947" width="8.1640625" bestFit="1" customWidth="1"/>
    <col min="6948" max="6949" width="6.6640625" bestFit="1" customWidth="1"/>
    <col min="6950" max="6950" width="8.1640625" bestFit="1" customWidth="1"/>
    <col min="6951" max="6952" width="6.6640625" bestFit="1" customWidth="1"/>
    <col min="6953" max="6953" width="8.1640625" bestFit="1" customWidth="1"/>
    <col min="6954" max="6955" width="6.6640625" bestFit="1" customWidth="1"/>
    <col min="6956" max="6956" width="8.1640625" bestFit="1" customWidth="1"/>
    <col min="6957" max="6958" width="6.6640625" bestFit="1" customWidth="1"/>
    <col min="6959" max="6959" width="8.1640625" bestFit="1" customWidth="1"/>
    <col min="6960" max="6961" width="6.6640625" bestFit="1" customWidth="1"/>
    <col min="6962" max="6962" width="8.1640625" bestFit="1" customWidth="1"/>
    <col min="6963" max="6964" width="7.6640625" bestFit="1" customWidth="1"/>
    <col min="6965" max="6965" width="8.33203125" bestFit="1" customWidth="1"/>
    <col min="6966" max="6967" width="7.6640625" bestFit="1" customWidth="1"/>
    <col min="6968" max="6968" width="8.5" bestFit="1" customWidth="1"/>
    <col min="6969" max="6970" width="7.6640625" bestFit="1" customWidth="1"/>
    <col min="6971" max="6971" width="8.5" bestFit="1" customWidth="1"/>
    <col min="6972" max="6973" width="7.6640625" bestFit="1" customWidth="1"/>
    <col min="6974" max="6974" width="8.5" bestFit="1" customWidth="1"/>
    <col min="6975" max="6976" width="7.6640625" bestFit="1" customWidth="1"/>
    <col min="6977" max="6977" width="8.5" bestFit="1" customWidth="1"/>
    <col min="6978" max="6979" width="7.6640625" bestFit="1" customWidth="1"/>
    <col min="6980" max="6980" width="8.5" bestFit="1" customWidth="1"/>
    <col min="6981" max="6982" width="7.6640625" bestFit="1" customWidth="1"/>
    <col min="6983" max="6983" width="8.5" bestFit="1" customWidth="1"/>
    <col min="6984" max="6985" width="7.6640625" bestFit="1" customWidth="1"/>
    <col min="6986" max="6986" width="8.33203125" bestFit="1" customWidth="1"/>
    <col min="6987" max="6989" width="5.6640625" bestFit="1" customWidth="1"/>
    <col min="6991" max="6991" width="10.1640625" bestFit="1" customWidth="1"/>
    <col min="6998" max="6998" width="16.83203125" customWidth="1"/>
    <col min="7004" max="7004" width="11.33203125" customWidth="1"/>
    <col min="7188" max="7188" width="11.33203125" customWidth="1"/>
    <col min="7189" max="7190" width="6.6640625" bestFit="1" customWidth="1"/>
    <col min="7191" max="7191" width="8.1640625" bestFit="1" customWidth="1"/>
    <col min="7192" max="7193" width="6.6640625" bestFit="1" customWidth="1"/>
    <col min="7194" max="7194" width="8.1640625" bestFit="1" customWidth="1"/>
    <col min="7195" max="7196" width="6.6640625" bestFit="1" customWidth="1"/>
    <col min="7197" max="7197" width="8.1640625" bestFit="1" customWidth="1"/>
    <col min="7198" max="7199" width="6.6640625" bestFit="1" customWidth="1"/>
    <col min="7200" max="7200" width="8.1640625" bestFit="1" customWidth="1"/>
    <col min="7201" max="7202" width="6.6640625" bestFit="1" customWidth="1"/>
    <col min="7203" max="7203" width="8.1640625" bestFit="1" customWidth="1"/>
    <col min="7204" max="7205" width="6.6640625" bestFit="1" customWidth="1"/>
    <col min="7206" max="7206" width="8.1640625" bestFit="1" customWidth="1"/>
    <col min="7207" max="7208" width="6.6640625" bestFit="1" customWidth="1"/>
    <col min="7209" max="7209" width="8.1640625" bestFit="1" customWidth="1"/>
    <col min="7210" max="7211" width="6.6640625" bestFit="1" customWidth="1"/>
    <col min="7212" max="7212" width="8.1640625" bestFit="1" customWidth="1"/>
    <col min="7213" max="7214" width="6.6640625" bestFit="1" customWidth="1"/>
    <col min="7215" max="7215" width="8.1640625" bestFit="1" customWidth="1"/>
    <col min="7216" max="7217" width="6.6640625" bestFit="1" customWidth="1"/>
    <col min="7218" max="7218" width="8.1640625" bestFit="1" customWidth="1"/>
    <col min="7219" max="7220" width="7.6640625" bestFit="1" customWidth="1"/>
    <col min="7221" max="7221" width="8.33203125" bestFit="1" customWidth="1"/>
    <col min="7222" max="7223" width="7.6640625" bestFit="1" customWidth="1"/>
    <col min="7224" max="7224" width="8.5" bestFit="1" customWidth="1"/>
    <col min="7225" max="7226" width="7.6640625" bestFit="1" customWidth="1"/>
    <col min="7227" max="7227" width="8.5" bestFit="1" customWidth="1"/>
    <col min="7228" max="7229" width="7.6640625" bestFit="1" customWidth="1"/>
    <col min="7230" max="7230" width="8.5" bestFit="1" customWidth="1"/>
    <col min="7231" max="7232" width="7.6640625" bestFit="1" customWidth="1"/>
    <col min="7233" max="7233" width="8.5" bestFit="1" customWidth="1"/>
    <col min="7234" max="7235" width="7.6640625" bestFit="1" customWidth="1"/>
    <col min="7236" max="7236" width="8.5" bestFit="1" customWidth="1"/>
    <col min="7237" max="7238" width="7.6640625" bestFit="1" customWidth="1"/>
    <col min="7239" max="7239" width="8.5" bestFit="1" customWidth="1"/>
    <col min="7240" max="7241" width="7.6640625" bestFit="1" customWidth="1"/>
    <col min="7242" max="7242" width="8.33203125" bestFit="1" customWidth="1"/>
    <col min="7243" max="7245" width="5.6640625" bestFit="1" customWidth="1"/>
    <col min="7247" max="7247" width="10.1640625" bestFit="1" customWidth="1"/>
    <col min="7254" max="7254" width="16.83203125" customWidth="1"/>
    <col min="7260" max="7260" width="11.33203125" customWidth="1"/>
    <col min="7444" max="7444" width="11.33203125" customWidth="1"/>
    <col min="7445" max="7446" width="6.6640625" bestFit="1" customWidth="1"/>
    <col min="7447" max="7447" width="8.1640625" bestFit="1" customWidth="1"/>
    <col min="7448" max="7449" width="6.6640625" bestFit="1" customWidth="1"/>
    <col min="7450" max="7450" width="8.1640625" bestFit="1" customWidth="1"/>
    <col min="7451" max="7452" width="6.6640625" bestFit="1" customWidth="1"/>
    <col min="7453" max="7453" width="8.1640625" bestFit="1" customWidth="1"/>
    <col min="7454" max="7455" width="6.6640625" bestFit="1" customWidth="1"/>
    <col min="7456" max="7456" width="8.1640625" bestFit="1" customWidth="1"/>
    <col min="7457" max="7458" width="6.6640625" bestFit="1" customWidth="1"/>
    <col min="7459" max="7459" width="8.1640625" bestFit="1" customWidth="1"/>
    <col min="7460" max="7461" width="6.6640625" bestFit="1" customWidth="1"/>
    <col min="7462" max="7462" width="8.1640625" bestFit="1" customWidth="1"/>
    <col min="7463" max="7464" width="6.6640625" bestFit="1" customWidth="1"/>
    <col min="7465" max="7465" width="8.1640625" bestFit="1" customWidth="1"/>
    <col min="7466" max="7467" width="6.6640625" bestFit="1" customWidth="1"/>
    <col min="7468" max="7468" width="8.1640625" bestFit="1" customWidth="1"/>
    <col min="7469" max="7470" width="6.6640625" bestFit="1" customWidth="1"/>
    <col min="7471" max="7471" width="8.1640625" bestFit="1" customWidth="1"/>
    <col min="7472" max="7473" width="6.6640625" bestFit="1" customWidth="1"/>
    <col min="7474" max="7474" width="8.1640625" bestFit="1" customWidth="1"/>
    <col min="7475" max="7476" width="7.6640625" bestFit="1" customWidth="1"/>
    <col min="7477" max="7477" width="8.33203125" bestFit="1" customWidth="1"/>
    <col min="7478" max="7479" width="7.6640625" bestFit="1" customWidth="1"/>
    <col min="7480" max="7480" width="8.5" bestFit="1" customWidth="1"/>
    <col min="7481" max="7482" width="7.6640625" bestFit="1" customWidth="1"/>
    <col min="7483" max="7483" width="8.5" bestFit="1" customWidth="1"/>
    <col min="7484" max="7485" width="7.6640625" bestFit="1" customWidth="1"/>
    <col min="7486" max="7486" width="8.5" bestFit="1" customWidth="1"/>
    <col min="7487" max="7488" width="7.6640625" bestFit="1" customWidth="1"/>
    <col min="7489" max="7489" width="8.5" bestFit="1" customWidth="1"/>
    <col min="7490" max="7491" width="7.6640625" bestFit="1" customWidth="1"/>
    <col min="7492" max="7492" width="8.5" bestFit="1" customWidth="1"/>
    <col min="7493" max="7494" width="7.6640625" bestFit="1" customWidth="1"/>
    <col min="7495" max="7495" width="8.5" bestFit="1" customWidth="1"/>
    <col min="7496" max="7497" width="7.6640625" bestFit="1" customWidth="1"/>
    <col min="7498" max="7498" width="8.33203125" bestFit="1" customWidth="1"/>
    <col min="7499" max="7501" width="5.6640625" bestFit="1" customWidth="1"/>
    <col min="7503" max="7503" width="10.1640625" bestFit="1" customWidth="1"/>
    <col min="7510" max="7510" width="16.83203125" customWidth="1"/>
    <col min="7516" max="7516" width="11.33203125" customWidth="1"/>
    <col min="7700" max="7700" width="11.33203125" customWidth="1"/>
    <col min="7701" max="7702" width="6.6640625" bestFit="1" customWidth="1"/>
    <col min="7703" max="7703" width="8.1640625" bestFit="1" customWidth="1"/>
    <col min="7704" max="7705" width="6.6640625" bestFit="1" customWidth="1"/>
    <col min="7706" max="7706" width="8.1640625" bestFit="1" customWidth="1"/>
    <col min="7707" max="7708" width="6.6640625" bestFit="1" customWidth="1"/>
    <col min="7709" max="7709" width="8.1640625" bestFit="1" customWidth="1"/>
    <col min="7710" max="7711" width="6.6640625" bestFit="1" customWidth="1"/>
    <col min="7712" max="7712" width="8.1640625" bestFit="1" customWidth="1"/>
    <col min="7713" max="7714" width="6.6640625" bestFit="1" customWidth="1"/>
    <col min="7715" max="7715" width="8.1640625" bestFit="1" customWidth="1"/>
    <col min="7716" max="7717" width="6.6640625" bestFit="1" customWidth="1"/>
    <col min="7718" max="7718" width="8.1640625" bestFit="1" customWidth="1"/>
    <col min="7719" max="7720" width="6.6640625" bestFit="1" customWidth="1"/>
    <col min="7721" max="7721" width="8.1640625" bestFit="1" customWidth="1"/>
    <col min="7722" max="7723" width="6.6640625" bestFit="1" customWidth="1"/>
    <col min="7724" max="7724" width="8.1640625" bestFit="1" customWidth="1"/>
    <col min="7725" max="7726" width="6.6640625" bestFit="1" customWidth="1"/>
    <col min="7727" max="7727" width="8.1640625" bestFit="1" customWidth="1"/>
    <col min="7728" max="7729" width="6.6640625" bestFit="1" customWidth="1"/>
    <col min="7730" max="7730" width="8.1640625" bestFit="1" customWidth="1"/>
    <col min="7731" max="7732" width="7.6640625" bestFit="1" customWidth="1"/>
    <col min="7733" max="7733" width="8.33203125" bestFit="1" customWidth="1"/>
    <col min="7734" max="7735" width="7.6640625" bestFit="1" customWidth="1"/>
    <col min="7736" max="7736" width="8.5" bestFit="1" customWidth="1"/>
    <col min="7737" max="7738" width="7.6640625" bestFit="1" customWidth="1"/>
    <col min="7739" max="7739" width="8.5" bestFit="1" customWidth="1"/>
    <col min="7740" max="7741" width="7.6640625" bestFit="1" customWidth="1"/>
    <col min="7742" max="7742" width="8.5" bestFit="1" customWidth="1"/>
    <col min="7743" max="7744" width="7.6640625" bestFit="1" customWidth="1"/>
    <col min="7745" max="7745" width="8.5" bestFit="1" customWidth="1"/>
    <col min="7746" max="7747" width="7.6640625" bestFit="1" customWidth="1"/>
    <col min="7748" max="7748" width="8.5" bestFit="1" customWidth="1"/>
    <col min="7749" max="7750" width="7.6640625" bestFit="1" customWidth="1"/>
    <col min="7751" max="7751" width="8.5" bestFit="1" customWidth="1"/>
    <col min="7752" max="7753" width="7.6640625" bestFit="1" customWidth="1"/>
    <col min="7754" max="7754" width="8.33203125" bestFit="1" customWidth="1"/>
    <col min="7755" max="7757" width="5.6640625" bestFit="1" customWidth="1"/>
    <col min="7759" max="7759" width="10.1640625" bestFit="1" customWidth="1"/>
    <col min="7766" max="7766" width="16.83203125" customWidth="1"/>
    <col min="7772" max="7772" width="11.33203125" customWidth="1"/>
    <col min="7956" max="7956" width="11.33203125" customWidth="1"/>
    <col min="7957" max="7958" width="6.6640625" bestFit="1" customWidth="1"/>
    <col min="7959" max="7959" width="8.1640625" bestFit="1" customWidth="1"/>
    <col min="7960" max="7961" width="6.6640625" bestFit="1" customWidth="1"/>
    <col min="7962" max="7962" width="8.1640625" bestFit="1" customWidth="1"/>
    <col min="7963" max="7964" width="6.6640625" bestFit="1" customWidth="1"/>
    <col min="7965" max="7965" width="8.1640625" bestFit="1" customWidth="1"/>
    <col min="7966" max="7967" width="6.6640625" bestFit="1" customWidth="1"/>
    <col min="7968" max="7968" width="8.1640625" bestFit="1" customWidth="1"/>
    <col min="7969" max="7970" width="6.6640625" bestFit="1" customWidth="1"/>
    <col min="7971" max="7971" width="8.1640625" bestFit="1" customWidth="1"/>
    <col min="7972" max="7973" width="6.6640625" bestFit="1" customWidth="1"/>
    <col min="7974" max="7974" width="8.1640625" bestFit="1" customWidth="1"/>
    <col min="7975" max="7976" width="6.6640625" bestFit="1" customWidth="1"/>
    <col min="7977" max="7977" width="8.1640625" bestFit="1" customWidth="1"/>
    <col min="7978" max="7979" width="6.6640625" bestFit="1" customWidth="1"/>
    <col min="7980" max="7980" width="8.1640625" bestFit="1" customWidth="1"/>
    <col min="7981" max="7982" width="6.6640625" bestFit="1" customWidth="1"/>
    <col min="7983" max="7983" width="8.1640625" bestFit="1" customWidth="1"/>
    <col min="7984" max="7985" width="6.6640625" bestFit="1" customWidth="1"/>
    <col min="7986" max="7986" width="8.1640625" bestFit="1" customWidth="1"/>
    <col min="7987" max="7988" width="7.6640625" bestFit="1" customWidth="1"/>
    <col min="7989" max="7989" width="8.33203125" bestFit="1" customWidth="1"/>
    <col min="7990" max="7991" width="7.6640625" bestFit="1" customWidth="1"/>
    <col min="7992" max="7992" width="8.5" bestFit="1" customWidth="1"/>
    <col min="7993" max="7994" width="7.6640625" bestFit="1" customWidth="1"/>
    <col min="7995" max="7995" width="8.5" bestFit="1" customWidth="1"/>
    <col min="7996" max="7997" width="7.6640625" bestFit="1" customWidth="1"/>
    <col min="7998" max="7998" width="8.5" bestFit="1" customWidth="1"/>
    <col min="7999" max="8000" width="7.6640625" bestFit="1" customWidth="1"/>
    <col min="8001" max="8001" width="8.5" bestFit="1" customWidth="1"/>
    <col min="8002" max="8003" width="7.6640625" bestFit="1" customWidth="1"/>
    <col min="8004" max="8004" width="8.5" bestFit="1" customWidth="1"/>
    <col min="8005" max="8006" width="7.6640625" bestFit="1" customWidth="1"/>
    <col min="8007" max="8007" width="8.5" bestFit="1" customWidth="1"/>
    <col min="8008" max="8009" width="7.6640625" bestFit="1" customWidth="1"/>
    <col min="8010" max="8010" width="8.33203125" bestFit="1" customWidth="1"/>
    <col min="8011" max="8013" width="5.6640625" bestFit="1" customWidth="1"/>
    <col min="8015" max="8015" width="10.1640625" bestFit="1" customWidth="1"/>
    <col min="8022" max="8022" width="16.83203125" customWidth="1"/>
    <col min="8028" max="8028" width="11.33203125" customWidth="1"/>
    <col min="8212" max="8212" width="11.33203125" customWidth="1"/>
    <col min="8213" max="8214" width="6.6640625" bestFit="1" customWidth="1"/>
    <col min="8215" max="8215" width="8.1640625" bestFit="1" customWidth="1"/>
    <col min="8216" max="8217" width="6.6640625" bestFit="1" customWidth="1"/>
    <col min="8218" max="8218" width="8.1640625" bestFit="1" customWidth="1"/>
    <col min="8219" max="8220" width="6.6640625" bestFit="1" customWidth="1"/>
    <col min="8221" max="8221" width="8.1640625" bestFit="1" customWidth="1"/>
    <col min="8222" max="8223" width="6.6640625" bestFit="1" customWidth="1"/>
    <col min="8224" max="8224" width="8.1640625" bestFit="1" customWidth="1"/>
    <col min="8225" max="8226" width="6.6640625" bestFit="1" customWidth="1"/>
    <col min="8227" max="8227" width="8.1640625" bestFit="1" customWidth="1"/>
    <col min="8228" max="8229" width="6.6640625" bestFit="1" customWidth="1"/>
    <col min="8230" max="8230" width="8.1640625" bestFit="1" customWidth="1"/>
    <col min="8231" max="8232" width="6.6640625" bestFit="1" customWidth="1"/>
    <col min="8233" max="8233" width="8.1640625" bestFit="1" customWidth="1"/>
    <col min="8234" max="8235" width="6.6640625" bestFit="1" customWidth="1"/>
    <col min="8236" max="8236" width="8.1640625" bestFit="1" customWidth="1"/>
    <col min="8237" max="8238" width="6.6640625" bestFit="1" customWidth="1"/>
    <col min="8239" max="8239" width="8.1640625" bestFit="1" customWidth="1"/>
    <col min="8240" max="8241" width="6.6640625" bestFit="1" customWidth="1"/>
    <col min="8242" max="8242" width="8.1640625" bestFit="1" customWidth="1"/>
    <col min="8243" max="8244" width="7.6640625" bestFit="1" customWidth="1"/>
    <col min="8245" max="8245" width="8.33203125" bestFit="1" customWidth="1"/>
    <col min="8246" max="8247" width="7.6640625" bestFit="1" customWidth="1"/>
    <col min="8248" max="8248" width="8.5" bestFit="1" customWidth="1"/>
    <col min="8249" max="8250" width="7.6640625" bestFit="1" customWidth="1"/>
    <col min="8251" max="8251" width="8.5" bestFit="1" customWidth="1"/>
    <col min="8252" max="8253" width="7.6640625" bestFit="1" customWidth="1"/>
    <col min="8254" max="8254" width="8.5" bestFit="1" customWidth="1"/>
    <col min="8255" max="8256" width="7.6640625" bestFit="1" customWidth="1"/>
    <col min="8257" max="8257" width="8.5" bestFit="1" customWidth="1"/>
    <col min="8258" max="8259" width="7.6640625" bestFit="1" customWidth="1"/>
    <col min="8260" max="8260" width="8.5" bestFit="1" customWidth="1"/>
    <col min="8261" max="8262" width="7.6640625" bestFit="1" customWidth="1"/>
    <col min="8263" max="8263" width="8.5" bestFit="1" customWidth="1"/>
    <col min="8264" max="8265" width="7.6640625" bestFit="1" customWidth="1"/>
    <col min="8266" max="8266" width="8.33203125" bestFit="1" customWidth="1"/>
    <col min="8267" max="8269" width="5.6640625" bestFit="1" customWidth="1"/>
    <col min="8271" max="8271" width="10.1640625" bestFit="1" customWidth="1"/>
    <col min="8278" max="8278" width="16.83203125" customWidth="1"/>
    <col min="8284" max="8284" width="11.33203125" customWidth="1"/>
    <col min="8468" max="8468" width="11.33203125" customWidth="1"/>
    <col min="8469" max="8470" width="6.6640625" bestFit="1" customWidth="1"/>
    <col min="8471" max="8471" width="8.1640625" bestFit="1" customWidth="1"/>
    <col min="8472" max="8473" width="6.6640625" bestFit="1" customWidth="1"/>
    <col min="8474" max="8474" width="8.1640625" bestFit="1" customWidth="1"/>
    <col min="8475" max="8476" width="6.6640625" bestFit="1" customWidth="1"/>
    <col min="8477" max="8477" width="8.1640625" bestFit="1" customWidth="1"/>
    <col min="8478" max="8479" width="6.6640625" bestFit="1" customWidth="1"/>
    <col min="8480" max="8480" width="8.1640625" bestFit="1" customWidth="1"/>
    <col min="8481" max="8482" width="6.6640625" bestFit="1" customWidth="1"/>
    <col min="8483" max="8483" width="8.1640625" bestFit="1" customWidth="1"/>
    <col min="8484" max="8485" width="6.6640625" bestFit="1" customWidth="1"/>
    <col min="8486" max="8486" width="8.1640625" bestFit="1" customWidth="1"/>
    <col min="8487" max="8488" width="6.6640625" bestFit="1" customWidth="1"/>
    <col min="8489" max="8489" width="8.1640625" bestFit="1" customWidth="1"/>
    <col min="8490" max="8491" width="6.6640625" bestFit="1" customWidth="1"/>
    <col min="8492" max="8492" width="8.1640625" bestFit="1" customWidth="1"/>
    <col min="8493" max="8494" width="6.6640625" bestFit="1" customWidth="1"/>
    <col min="8495" max="8495" width="8.1640625" bestFit="1" customWidth="1"/>
    <col min="8496" max="8497" width="6.6640625" bestFit="1" customWidth="1"/>
    <col min="8498" max="8498" width="8.1640625" bestFit="1" customWidth="1"/>
    <col min="8499" max="8500" width="7.6640625" bestFit="1" customWidth="1"/>
    <col min="8501" max="8501" width="8.33203125" bestFit="1" customWidth="1"/>
    <col min="8502" max="8503" width="7.6640625" bestFit="1" customWidth="1"/>
    <col min="8504" max="8504" width="8.5" bestFit="1" customWidth="1"/>
    <col min="8505" max="8506" width="7.6640625" bestFit="1" customWidth="1"/>
    <col min="8507" max="8507" width="8.5" bestFit="1" customWidth="1"/>
    <col min="8508" max="8509" width="7.6640625" bestFit="1" customWidth="1"/>
    <col min="8510" max="8510" width="8.5" bestFit="1" customWidth="1"/>
    <col min="8511" max="8512" width="7.6640625" bestFit="1" customWidth="1"/>
    <col min="8513" max="8513" width="8.5" bestFit="1" customWidth="1"/>
    <col min="8514" max="8515" width="7.6640625" bestFit="1" customWidth="1"/>
    <col min="8516" max="8516" width="8.5" bestFit="1" customWidth="1"/>
    <col min="8517" max="8518" width="7.6640625" bestFit="1" customWidth="1"/>
    <col min="8519" max="8519" width="8.5" bestFit="1" customWidth="1"/>
    <col min="8520" max="8521" width="7.6640625" bestFit="1" customWidth="1"/>
    <col min="8522" max="8522" width="8.33203125" bestFit="1" customWidth="1"/>
    <col min="8523" max="8525" width="5.6640625" bestFit="1" customWidth="1"/>
    <col min="8527" max="8527" width="10.1640625" bestFit="1" customWidth="1"/>
    <col min="8534" max="8534" width="16.83203125" customWidth="1"/>
    <col min="8540" max="8540" width="11.33203125" customWidth="1"/>
    <col min="8724" max="8724" width="11.33203125" customWidth="1"/>
    <col min="8725" max="8726" width="6.6640625" bestFit="1" customWidth="1"/>
    <col min="8727" max="8727" width="8.1640625" bestFit="1" customWidth="1"/>
    <col min="8728" max="8729" width="6.6640625" bestFit="1" customWidth="1"/>
    <col min="8730" max="8730" width="8.1640625" bestFit="1" customWidth="1"/>
    <col min="8731" max="8732" width="6.6640625" bestFit="1" customWidth="1"/>
    <col min="8733" max="8733" width="8.1640625" bestFit="1" customWidth="1"/>
    <col min="8734" max="8735" width="6.6640625" bestFit="1" customWidth="1"/>
    <col min="8736" max="8736" width="8.1640625" bestFit="1" customWidth="1"/>
    <col min="8737" max="8738" width="6.6640625" bestFit="1" customWidth="1"/>
    <col min="8739" max="8739" width="8.1640625" bestFit="1" customWidth="1"/>
    <col min="8740" max="8741" width="6.6640625" bestFit="1" customWidth="1"/>
    <col min="8742" max="8742" width="8.1640625" bestFit="1" customWidth="1"/>
    <col min="8743" max="8744" width="6.6640625" bestFit="1" customWidth="1"/>
    <col min="8745" max="8745" width="8.1640625" bestFit="1" customWidth="1"/>
    <col min="8746" max="8747" width="6.6640625" bestFit="1" customWidth="1"/>
    <col min="8748" max="8748" width="8.1640625" bestFit="1" customWidth="1"/>
    <col min="8749" max="8750" width="6.6640625" bestFit="1" customWidth="1"/>
    <col min="8751" max="8751" width="8.1640625" bestFit="1" customWidth="1"/>
    <col min="8752" max="8753" width="6.6640625" bestFit="1" customWidth="1"/>
    <col min="8754" max="8754" width="8.1640625" bestFit="1" customWidth="1"/>
    <col min="8755" max="8756" width="7.6640625" bestFit="1" customWidth="1"/>
    <col min="8757" max="8757" width="8.33203125" bestFit="1" customWidth="1"/>
    <col min="8758" max="8759" width="7.6640625" bestFit="1" customWidth="1"/>
    <col min="8760" max="8760" width="8.5" bestFit="1" customWidth="1"/>
    <col min="8761" max="8762" width="7.6640625" bestFit="1" customWidth="1"/>
    <col min="8763" max="8763" width="8.5" bestFit="1" customWidth="1"/>
    <col min="8764" max="8765" width="7.6640625" bestFit="1" customWidth="1"/>
    <col min="8766" max="8766" width="8.5" bestFit="1" customWidth="1"/>
    <col min="8767" max="8768" width="7.6640625" bestFit="1" customWidth="1"/>
    <col min="8769" max="8769" width="8.5" bestFit="1" customWidth="1"/>
    <col min="8770" max="8771" width="7.6640625" bestFit="1" customWidth="1"/>
    <col min="8772" max="8772" width="8.5" bestFit="1" customWidth="1"/>
    <col min="8773" max="8774" width="7.6640625" bestFit="1" customWidth="1"/>
    <col min="8775" max="8775" width="8.5" bestFit="1" customWidth="1"/>
    <col min="8776" max="8777" width="7.6640625" bestFit="1" customWidth="1"/>
    <col min="8778" max="8778" width="8.33203125" bestFit="1" customWidth="1"/>
    <col min="8779" max="8781" width="5.6640625" bestFit="1" customWidth="1"/>
    <col min="8783" max="8783" width="10.1640625" bestFit="1" customWidth="1"/>
    <col min="8790" max="8790" width="16.83203125" customWidth="1"/>
    <col min="8796" max="8796" width="11.33203125" customWidth="1"/>
    <col min="8980" max="8980" width="11.33203125" customWidth="1"/>
    <col min="8981" max="8982" width="6.6640625" bestFit="1" customWidth="1"/>
    <col min="8983" max="8983" width="8.1640625" bestFit="1" customWidth="1"/>
    <col min="8984" max="8985" width="6.6640625" bestFit="1" customWidth="1"/>
    <col min="8986" max="8986" width="8.1640625" bestFit="1" customWidth="1"/>
    <col min="8987" max="8988" width="6.6640625" bestFit="1" customWidth="1"/>
    <col min="8989" max="8989" width="8.1640625" bestFit="1" customWidth="1"/>
    <col min="8990" max="8991" width="6.6640625" bestFit="1" customWidth="1"/>
    <col min="8992" max="8992" width="8.1640625" bestFit="1" customWidth="1"/>
    <col min="8993" max="8994" width="6.6640625" bestFit="1" customWidth="1"/>
    <col min="8995" max="8995" width="8.1640625" bestFit="1" customWidth="1"/>
    <col min="8996" max="8997" width="6.6640625" bestFit="1" customWidth="1"/>
    <col min="8998" max="8998" width="8.1640625" bestFit="1" customWidth="1"/>
    <col min="8999" max="9000" width="6.6640625" bestFit="1" customWidth="1"/>
    <col min="9001" max="9001" width="8.1640625" bestFit="1" customWidth="1"/>
    <col min="9002" max="9003" width="6.6640625" bestFit="1" customWidth="1"/>
    <col min="9004" max="9004" width="8.1640625" bestFit="1" customWidth="1"/>
    <col min="9005" max="9006" width="6.6640625" bestFit="1" customWidth="1"/>
    <col min="9007" max="9007" width="8.1640625" bestFit="1" customWidth="1"/>
    <col min="9008" max="9009" width="6.6640625" bestFit="1" customWidth="1"/>
    <col min="9010" max="9010" width="8.1640625" bestFit="1" customWidth="1"/>
    <col min="9011" max="9012" width="7.6640625" bestFit="1" customWidth="1"/>
    <col min="9013" max="9013" width="8.33203125" bestFit="1" customWidth="1"/>
    <col min="9014" max="9015" width="7.6640625" bestFit="1" customWidth="1"/>
    <col min="9016" max="9016" width="8.5" bestFit="1" customWidth="1"/>
    <col min="9017" max="9018" width="7.6640625" bestFit="1" customWidth="1"/>
    <col min="9019" max="9019" width="8.5" bestFit="1" customWidth="1"/>
    <col min="9020" max="9021" width="7.6640625" bestFit="1" customWidth="1"/>
    <col min="9022" max="9022" width="8.5" bestFit="1" customWidth="1"/>
    <col min="9023" max="9024" width="7.6640625" bestFit="1" customWidth="1"/>
    <col min="9025" max="9025" width="8.5" bestFit="1" customWidth="1"/>
    <col min="9026" max="9027" width="7.6640625" bestFit="1" customWidth="1"/>
    <col min="9028" max="9028" width="8.5" bestFit="1" customWidth="1"/>
    <col min="9029" max="9030" width="7.6640625" bestFit="1" customWidth="1"/>
    <col min="9031" max="9031" width="8.5" bestFit="1" customWidth="1"/>
    <col min="9032" max="9033" width="7.6640625" bestFit="1" customWidth="1"/>
    <col min="9034" max="9034" width="8.33203125" bestFit="1" customWidth="1"/>
    <col min="9035" max="9037" width="5.6640625" bestFit="1" customWidth="1"/>
    <col min="9039" max="9039" width="10.1640625" bestFit="1" customWidth="1"/>
    <col min="9046" max="9046" width="16.83203125" customWidth="1"/>
    <col min="9052" max="9052" width="11.33203125" customWidth="1"/>
    <col min="9236" max="9236" width="11.33203125" customWidth="1"/>
    <col min="9237" max="9238" width="6.6640625" bestFit="1" customWidth="1"/>
    <col min="9239" max="9239" width="8.1640625" bestFit="1" customWidth="1"/>
    <col min="9240" max="9241" width="6.6640625" bestFit="1" customWidth="1"/>
    <col min="9242" max="9242" width="8.1640625" bestFit="1" customWidth="1"/>
    <col min="9243" max="9244" width="6.6640625" bestFit="1" customWidth="1"/>
    <col min="9245" max="9245" width="8.1640625" bestFit="1" customWidth="1"/>
    <col min="9246" max="9247" width="6.6640625" bestFit="1" customWidth="1"/>
    <col min="9248" max="9248" width="8.1640625" bestFit="1" customWidth="1"/>
    <col min="9249" max="9250" width="6.6640625" bestFit="1" customWidth="1"/>
    <col min="9251" max="9251" width="8.1640625" bestFit="1" customWidth="1"/>
    <col min="9252" max="9253" width="6.6640625" bestFit="1" customWidth="1"/>
    <col min="9254" max="9254" width="8.1640625" bestFit="1" customWidth="1"/>
    <col min="9255" max="9256" width="6.6640625" bestFit="1" customWidth="1"/>
    <col min="9257" max="9257" width="8.1640625" bestFit="1" customWidth="1"/>
    <col min="9258" max="9259" width="6.6640625" bestFit="1" customWidth="1"/>
    <col min="9260" max="9260" width="8.1640625" bestFit="1" customWidth="1"/>
    <col min="9261" max="9262" width="6.6640625" bestFit="1" customWidth="1"/>
    <col min="9263" max="9263" width="8.1640625" bestFit="1" customWidth="1"/>
    <col min="9264" max="9265" width="6.6640625" bestFit="1" customWidth="1"/>
    <col min="9266" max="9266" width="8.1640625" bestFit="1" customWidth="1"/>
    <col min="9267" max="9268" width="7.6640625" bestFit="1" customWidth="1"/>
    <col min="9269" max="9269" width="8.33203125" bestFit="1" customWidth="1"/>
    <col min="9270" max="9271" width="7.6640625" bestFit="1" customWidth="1"/>
    <col min="9272" max="9272" width="8.5" bestFit="1" customWidth="1"/>
    <col min="9273" max="9274" width="7.6640625" bestFit="1" customWidth="1"/>
    <col min="9275" max="9275" width="8.5" bestFit="1" customWidth="1"/>
    <col min="9276" max="9277" width="7.6640625" bestFit="1" customWidth="1"/>
    <col min="9278" max="9278" width="8.5" bestFit="1" customWidth="1"/>
    <col min="9279" max="9280" width="7.6640625" bestFit="1" customWidth="1"/>
    <col min="9281" max="9281" width="8.5" bestFit="1" customWidth="1"/>
    <col min="9282" max="9283" width="7.6640625" bestFit="1" customWidth="1"/>
    <col min="9284" max="9284" width="8.5" bestFit="1" customWidth="1"/>
    <col min="9285" max="9286" width="7.6640625" bestFit="1" customWidth="1"/>
    <col min="9287" max="9287" width="8.5" bestFit="1" customWidth="1"/>
    <col min="9288" max="9289" width="7.6640625" bestFit="1" customWidth="1"/>
    <col min="9290" max="9290" width="8.33203125" bestFit="1" customWidth="1"/>
    <col min="9291" max="9293" width="5.6640625" bestFit="1" customWidth="1"/>
    <col min="9295" max="9295" width="10.1640625" bestFit="1" customWidth="1"/>
    <col min="9302" max="9302" width="16.83203125" customWidth="1"/>
    <col min="9308" max="9308" width="11.33203125" customWidth="1"/>
    <col min="9492" max="9492" width="11.33203125" customWidth="1"/>
    <col min="9493" max="9494" width="6.6640625" bestFit="1" customWidth="1"/>
    <col min="9495" max="9495" width="8.1640625" bestFit="1" customWidth="1"/>
    <col min="9496" max="9497" width="6.6640625" bestFit="1" customWidth="1"/>
    <col min="9498" max="9498" width="8.1640625" bestFit="1" customWidth="1"/>
    <col min="9499" max="9500" width="6.6640625" bestFit="1" customWidth="1"/>
    <col min="9501" max="9501" width="8.1640625" bestFit="1" customWidth="1"/>
    <col min="9502" max="9503" width="6.6640625" bestFit="1" customWidth="1"/>
    <col min="9504" max="9504" width="8.1640625" bestFit="1" customWidth="1"/>
    <col min="9505" max="9506" width="6.6640625" bestFit="1" customWidth="1"/>
    <col min="9507" max="9507" width="8.1640625" bestFit="1" customWidth="1"/>
    <col min="9508" max="9509" width="6.6640625" bestFit="1" customWidth="1"/>
    <col min="9510" max="9510" width="8.1640625" bestFit="1" customWidth="1"/>
    <col min="9511" max="9512" width="6.6640625" bestFit="1" customWidth="1"/>
    <col min="9513" max="9513" width="8.1640625" bestFit="1" customWidth="1"/>
    <col min="9514" max="9515" width="6.6640625" bestFit="1" customWidth="1"/>
    <col min="9516" max="9516" width="8.1640625" bestFit="1" customWidth="1"/>
    <col min="9517" max="9518" width="6.6640625" bestFit="1" customWidth="1"/>
    <col min="9519" max="9519" width="8.1640625" bestFit="1" customWidth="1"/>
    <col min="9520" max="9521" width="6.6640625" bestFit="1" customWidth="1"/>
    <col min="9522" max="9522" width="8.1640625" bestFit="1" customWidth="1"/>
    <col min="9523" max="9524" width="7.6640625" bestFit="1" customWidth="1"/>
    <col min="9525" max="9525" width="8.33203125" bestFit="1" customWidth="1"/>
    <col min="9526" max="9527" width="7.6640625" bestFit="1" customWidth="1"/>
    <col min="9528" max="9528" width="8.5" bestFit="1" customWidth="1"/>
    <col min="9529" max="9530" width="7.6640625" bestFit="1" customWidth="1"/>
    <col min="9531" max="9531" width="8.5" bestFit="1" customWidth="1"/>
    <col min="9532" max="9533" width="7.6640625" bestFit="1" customWidth="1"/>
    <col min="9534" max="9534" width="8.5" bestFit="1" customWidth="1"/>
    <col min="9535" max="9536" width="7.6640625" bestFit="1" customWidth="1"/>
    <col min="9537" max="9537" width="8.5" bestFit="1" customWidth="1"/>
    <col min="9538" max="9539" width="7.6640625" bestFit="1" customWidth="1"/>
    <col min="9540" max="9540" width="8.5" bestFit="1" customWidth="1"/>
    <col min="9541" max="9542" width="7.6640625" bestFit="1" customWidth="1"/>
    <col min="9543" max="9543" width="8.5" bestFit="1" customWidth="1"/>
    <col min="9544" max="9545" width="7.6640625" bestFit="1" customWidth="1"/>
    <col min="9546" max="9546" width="8.33203125" bestFit="1" customWidth="1"/>
    <col min="9547" max="9549" width="5.6640625" bestFit="1" customWidth="1"/>
    <col min="9551" max="9551" width="10.1640625" bestFit="1" customWidth="1"/>
    <col min="9558" max="9558" width="16.83203125" customWidth="1"/>
    <col min="9564" max="9564" width="11.33203125" customWidth="1"/>
    <col min="9748" max="9748" width="11.33203125" customWidth="1"/>
    <col min="9749" max="9750" width="6.6640625" bestFit="1" customWidth="1"/>
    <col min="9751" max="9751" width="8.1640625" bestFit="1" customWidth="1"/>
    <col min="9752" max="9753" width="6.6640625" bestFit="1" customWidth="1"/>
    <col min="9754" max="9754" width="8.1640625" bestFit="1" customWidth="1"/>
    <col min="9755" max="9756" width="6.6640625" bestFit="1" customWidth="1"/>
    <col min="9757" max="9757" width="8.1640625" bestFit="1" customWidth="1"/>
    <col min="9758" max="9759" width="6.6640625" bestFit="1" customWidth="1"/>
    <col min="9760" max="9760" width="8.1640625" bestFit="1" customWidth="1"/>
    <col min="9761" max="9762" width="6.6640625" bestFit="1" customWidth="1"/>
    <col min="9763" max="9763" width="8.1640625" bestFit="1" customWidth="1"/>
    <col min="9764" max="9765" width="6.6640625" bestFit="1" customWidth="1"/>
    <col min="9766" max="9766" width="8.1640625" bestFit="1" customWidth="1"/>
    <col min="9767" max="9768" width="6.6640625" bestFit="1" customWidth="1"/>
    <col min="9769" max="9769" width="8.1640625" bestFit="1" customWidth="1"/>
    <col min="9770" max="9771" width="6.6640625" bestFit="1" customWidth="1"/>
    <col min="9772" max="9772" width="8.1640625" bestFit="1" customWidth="1"/>
    <col min="9773" max="9774" width="6.6640625" bestFit="1" customWidth="1"/>
    <col min="9775" max="9775" width="8.1640625" bestFit="1" customWidth="1"/>
    <col min="9776" max="9777" width="6.6640625" bestFit="1" customWidth="1"/>
    <col min="9778" max="9778" width="8.1640625" bestFit="1" customWidth="1"/>
    <col min="9779" max="9780" width="7.6640625" bestFit="1" customWidth="1"/>
    <col min="9781" max="9781" width="8.33203125" bestFit="1" customWidth="1"/>
    <col min="9782" max="9783" width="7.6640625" bestFit="1" customWidth="1"/>
    <col min="9784" max="9784" width="8.5" bestFit="1" customWidth="1"/>
    <col min="9785" max="9786" width="7.6640625" bestFit="1" customWidth="1"/>
    <col min="9787" max="9787" width="8.5" bestFit="1" customWidth="1"/>
    <col min="9788" max="9789" width="7.6640625" bestFit="1" customWidth="1"/>
    <col min="9790" max="9790" width="8.5" bestFit="1" customWidth="1"/>
    <col min="9791" max="9792" width="7.6640625" bestFit="1" customWidth="1"/>
    <col min="9793" max="9793" width="8.5" bestFit="1" customWidth="1"/>
    <col min="9794" max="9795" width="7.6640625" bestFit="1" customWidth="1"/>
    <col min="9796" max="9796" width="8.5" bestFit="1" customWidth="1"/>
    <col min="9797" max="9798" width="7.6640625" bestFit="1" customWidth="1"/>
    <col min="9799" max="9799" width="8.5" bestFit="1" customWidth="1"/>
    <col min="9800" max="9801" width="7.6640625" bestFit="1" customWidth="1"/>
    <col min="9802" max="9802" width="8.33203125" bestFit="1" customWidth="1"/>
    <col min="9803" max="9805" width="5.6640625" bestFit="1" customWidth="1"/>
    <col min="9807" max="9807" width="10.1640625" bestFit="1" customWidth="1"/>
    <col min="9814" max="9814" width="16.83203125" customWidth="1"/>
    <col min="9820" max="9820" width="11.33203125" customWidth="1"/>
    <col min="10004" max="10004" width="11.33203125" customWidth="1"/>
    <col min="10005" max="10006" width="6.6640625" bestFit="1" customWidth="1"/>
    <col min="10007" max="10007" width="8.1640625" bestFit="1" customWidth="1"/>
    <col min="10008" max="10009" width="6.6640625" bestFit="1" customWidth="1"/>
    <col min="10010" max="10010" width="8.1640625" bestFit="1" customWidth="1"/>
    <col min="10011" max="10012" width="6.6640625" bestFit="1" customWidth="1"/>
    <col min="10013" max="10013" width="8.1640625" bestFit="1" customWidth="1"/>
    <col min="10014" max="10015" width="6.6640625" bestFit="1" customWidth="1"/>
    <col min="10016" max="10016" width="8.1640625" bestFit="1" customWidth="1"/>
    <col min="10017" max="10018" width="6.6640625" bestFit="1" customWidth="1"/>
    <col min="10019" max="10019" width="8.1640625" bestFit="1" customWidth="1"/>
    <col min="10020" max="10021" width="6.6640625" bestFit="1" customWidth="1"/>
    <col min="10022" max="10022" width="8.1640625" bestFit="1" customWidth="1"/>
    <col min="10023" max="10024" width="6.6640625" bestFit="1" customWidth="1"/>
    <col min="10025" max="10025" width="8.1640625" bestFit="1" customWidth="1"/>
    <col min="10026" max="10027" width="6.6640625" bestFit="1" customWidth="1"/>
    <col min="10028" max="10028" width="8.1640625" bestFit="1" customWidth="1"/>
    <col min="10029" max="10030" width="6.6640625" bestFit="1" customWidth="1"/>
    <col min="10031" max="10031" width="8.1640625" bestFit="1" customWidth="1"/>
    <col min="10032" max="10033" width="6.6640625" bestFit="1" customWidth="1"/>
    <col min="10034" max="10034" width="8.1640625" bestFit="1" customWidth="1"/>
    <col min="10035" max="10036" width="7.6640625" bestFit="1" customWidth="1"/>
    <col min="10037" max="10037" width="8.33203125" bestFit="1" customWidth="1"/>
    <col min="10038" max="10039" width="7.6640625" bestFit="1" customWidth="1"/>
    <col min="10040" max="10040" width="8.5" bestFit="1" customWidth="1"/>
    <col min="10041" max="10042" width="7.6640625" bestFit="1" customWidth="1"/>
    <col min="10043" max="10043" width="8.5" bestFit="1" customWidth="1"/>
    <col min="10044" max="10045" width="7.6640625" bestFit="1" customWidth="1"/>
    <col min="10046" max="10046" width="8.5" bestFit="1" customWidth="1"/>
    <col min="10047" max="10048" width="7.6640625" bestFit="1" customWidth="1"/>
    <col min="10049" max="10049" width="8.5" bestFit="1" customWidth="1"/>
    <col min="10050" max="10051" width="7.6640625" bestFit="1" customWidth="1"/>
    <col min="10052" max="10052" width="8.5" bestFit="1" customWidth="1"/>
    <col min="10053" max="10054" width="7.6640625" bestFit="1" customWidth="1"/>
    <col min="10055" max="10055" width="8.5" bestFit="1" customWidth="1"/>
    <col min="10056" max="10057" width="7.6640625" bestFit="1" customWidth="1"/>
    <col min="10058" max="10058" width="8.33203125" bestFit="1" customWidth="1"/>
    <col min="10059" max="10061" width="5.6640625" bestFit="1" customWidth="1"/>
    <col min="10063" max="10063" width="10.1640625" bestFit="1" customWidth="1"/>
    <col min="10070" max="10070" width="16.83203125" customWidth="1"/>
    <col min="10076" max="10076" width="11.33203125" customWidth="1"/>
    <col min="10260" max="10260" width="11.33203125" customWidth="1"/>
    <col min="10261" max="10262" width="6.6640625" bestFit="1" customWidth="1"/>
    <col min="10263" max="10263" width="8.1640625" bestFit="1" customWidth="1"/>
    <col min="10264" max="10265" width="6.6640625" bestFit="1" customWidth="1"/>
    <col min="10266" max="10266" width="8.1640625" bestFit="1" customWidth="1"/>
    <col min="10267" max="10268" width="6.6640625" bestFit="1" customWidth="1"/>
    <col min="10269" max="10269" width="8.1640625" bestFit="1" customWidth="1"/>
    <col min="10270" max="10271" width="6.6640625" bestFit="1" customWidth="1"/>
    <col min="10272" max="10272" width="8.1640625" bestFit="1" customWidth="1"/>
    <col min="10273" max="10274" width="6.6640625" bestFit="1" customWidth="1"/>
    <col min="10275" max="10275" width="8.1640625" bestFit="1" customWidth="1"/>
    <col min="10276" max="10277" width="6.6640625" bestFit="1" customWidth="1"/>
    <col min="10278" max="10278" width="8.1640625" bestFit="1" customWidth="1"/>
    <col min="10279" max="10280" width="6.6640625" bestFit="1" customWidth="1"/>
    <col min="10281" max="10281" width="8.1640625" bestFit="1" customWidth="1"/>
    <col min="10282" max="10283" width="6.6640625" bestFit="1" customWidth="1"/>
    <col min="10284" max="10284" width="8.1640625" bestFit="1" customWidth="1"/>
    <col min="10285" max="10286" width="6.6640625" bestFit="1" customWidth="1"/>
    <col min="10287" max="10287" width="8.1640625" bestFit="1" customWidth="1"/>
    <col min="10288" max="10289" width="6.6640625" bestFit="1" customWidth="1"/>
    <col min="10290" max="10290" width="8.1640625" bestFit="1" customWidth="1"/>
    <col min="10291" max="10292" width="7.6640625" bestFit="1" customWidth="1"/>
    <col min="10293" max="10293" width="8.33203125" bestFit="1" customWidth="1"/>
    <col min="10294" max="10295" width="7.6640625" bestFit="1" customWidth="1"/>
    <col min="10296" max="10296" width="8.5" bestFit="1" customWidth="1"/>
    <col min="10297" max="10298" width="7.6640625" bestFit="1" customWidth="1"/>
    <col min="10299" max="10299" width="8.5" bestFit="1" customWidth="1"/>
    <col min="10300" max="10301" width="7.6640625" bestFit="1" customWidth="1"/>
    <col min="10302" max="10302" width="8.5" bestFit="1" customWidth="1"/>
    <col min="10303" max="10304" width="7.6640625" bestFit="1" customWidth="1"/>
    <col min="10305" max="10305" width="8.5" bestFit="1" customWidth="1"/>
    <col min="10306" max="10307" width="7.6640625" bestFit="1" customWidth="1"/>
    <col min="10308" max="10308" width="8.5" bestFit="1" customWidth="1"/>
    <col min="10309" max="10310" width="7.6640625" bestFit="1" customWidth="1"/>
    <col min="10311" max="10311" width="8.5" bestFit="1" customWidth="1"/>
    <col min="10312" max="10313" width="7.6640625" bestFit="1" customWidth="1"/>
    <col min="10314" max="10314" width="8.33203125" bestFit="1" customWidth="1"/>
    <col min="10315" max="10317" width="5.6640625" bestFit="1" customWidth="1"/>
    <col min="10319" max="10319" width="10.1640625" bestFit="1" customWidth="1"/>
    <col min="10326" max="10326" width="16.83203125" customWidth="1"/>
    <col min="10332" max="10332" width="11.33203125" customWidth="1"/>
    <col min="10516" max="10516" width="11.33203125" customWidth="1"/>
    <col min="10517" max="10518" width="6.6640625" bestFit="1" customWidth="1"/>
    <col min="10519" max="10519" width="8.1640625" bestFit="1" customWidth="1"/>
    <col min="10520" max="10521" width="6.6640625" bestFit="1" customWidth="1"/>
    <col min="10522" max="10522" width="8.1640625" bestFit="1" customWidth="1"/>
    <col min="10523" max="10524" width="6.6640625" bestFit="1" customWidth="1"/>
    <col min="10525" max="10525" width="8.1640625" bestFit="1" customWidth="1"/>
    <col min="10526" max="10527" width="6.6640625" bestFit="1" customWidth="1"/>
    <col min="10528" max="10528" width="8.1640625" bestFit="1" customWidth="1"/>
    <col min="10529" max="10530" width="6.6640625" bestFit="1" customWidth="1"/>
    <col min="10531" max="10531" width="8.1640625" bestFit="1" customWidth="1"/>
    <col min="10532" max="10533" width="6.6640625" bestFit="1" customWidth="1"/>
    <col min="10534" max="10534" width="8.1640625" bestFit="1" customWidth="1"/>
    <col min="10535" max="10536" width="6.6640625" bestFit="1" customWidth="1"/>
    <col min="10537" max="10537" width="8.1640625" bestFit="1" customWidth="1"/>
    <col min="10538" max="10539" width="6.6640625" bestFit="1" customWidth="1"/>
    <col min="10540" max="10540" width="8.1640625" bestFit="1" customWidth="1"/>
    <col min="10541" max="10542" width="6.6640625" bestFit="1" customWidth="1"/>
    <col min="10543" max="10543" width="8.1640625" bestFit="1" customWidth="1"/>
    <col min="10544" max="10545" width="6.6640625" bestFit="1" customWidth="1"/>
    <col min="10546" max="10546" width="8.1640625" bestFit="1" customWidth="1"/>
    <col min="10547" max="10548" width="7.6640625" bestFit="1" customWidth="1"/>
    <col min="10549" max="10549" width="8.33203125" bestFit="1" customWidth="1"/>
    <col min="10550" max="10551" width="7.6640625" bestFit="1" customWidth="1"/>
    <col min="10552" max="10552" width="8.5" bestFit="1" customWidth="1"/>
    <col min="10553" max="10554" width="7.6640625" bestFit="1" customWidth="1"/>
    <col min="10555" max="10555" width="8.5" bestFit="1" customWidth="1"/>
    <col min="10556" max="10557" width="7.6640625" bestFit="1" customWidth="1"/>
    <col min="10558" max="10558" width="8.5" bestFit="1" customWidth="1"/>
    <col min="10559" max="10560" width="7.6640625" bestFit="1" customWidth="1"/>
    <col min="10561" max="10561" width="8.5" bestFit="1" customWidth="1"/>
    <col min="10562" max="10563" width="7.6640625" bestFit="1" customWidth="1"/>
    <col min="10564" max="10564" width="8.5" bestFit="1" customWidth="1"/>
    <col min="10565" max="10566" width="7.6640625" bestFit="1" customWidth="1"/>
    <col min="10567" max="10567" width="8.5" bestFit="1" customWidth="1"/>
    <col min="10568" max="10569" width="7.6640625" bestFit="1" customWidth="1"/>
    <col min="10570" max="10570" width="8.33203125" bestFit="1" customWidth="1"/>
    <col min="10571" max="10573" width="5.6640625" bestFit="1" customWidth="1"/>
    <col min="10575" max="10575" width="10.1640625" bestFit="1" customWidth="1"/>
    <col min="10582" max="10582" width="16.83203125" customWidth="1"/>
    <col min="10588" max="10588" width="11.33203125" customWidth="1"/>
    <col min="10772" max="10772" width="11.33203125" customWidth="1"/>
    <col min="10773" max="10774" width="6.6640625" bestFit="1" customWidth="1"/>
    <col min="10775" max="10775" width="8.1640625" bestFit="1" customWidth="1"/>
    <col min="10776" max="10777" width="6.6640625" bestFit="1" customWidth="1"/>
    <col min="10778" max="10778" width="8.1640625" bestFit="1" customWidth="1"/>
    <col min="10779" max="10780" width="6.6640625" bestFit="1" customWidth="1"/>
    <col min="10781" max="10781" width="8.1640625" bestFit="1" customWidth="1"/>
    <col min="10782" max="10783" width="6.6640625" bestFit="1" customWidth="1"/>
    <col min="10784" max="10784" width="8.1640625" bestFit="1" customWidth="1"/>
    <col min="10785" max="10786" width="6.6640625" bestFit="1" customWidth="1"/>
    <col min="10787" max="10787" width="8.1640625" bestFit="1" customWidth="1"/>
    <col min="10788" max="10789" width="6.6640625" bestFit="1" customWidth="1"/>
    <col min="10790" max="10790" width="8.1640625" bestFit="1" customWidth="1"/>
    <col min="10791" max="10792" width="6.6640625" bestFit="1" customWidth="1"/>
    <col min="10793" max="10793" width="8.1640625" bestFit="1" customWidth="1"/>
    <col min="10794" max="10795" width="6.6640625" bestFit="1" customWidth="1"/>
    <col min="10796" max="10796" width="8.1640625" bestFit="1" customWidth="1"/>
    <col min="10797" max="10798" width="6.6640625" bestFit="1" customWidth="1"/>
    <col min="10799" max="10799" width="8.1640625" bestFit="1" customWidth="1"/>
    <col min="10800" max="10801" width="6.6640625" bestFit="1" customWidth="1"/>
    <col min="10802" max="10802" width="8.1640625" bestFit="1" customWidth="1"/>
    <col min="10803" max="10804" width="7.6640625" bestFit="1" customWidth="1"/>
    <col min="10805" max="10805" width="8.33203125" bestFit="1" customWidth="1"/>
    <col min="10806" max="10807" width="7.6640625" bestFit="1" customWidth="1"/>
    <col min="10808" max="10808" width="8.5" bestFit="1" customWidth="1"/>
    <col min="10809" max="10810" width="7.6640625" bestFit="1" customWidth="1"/>
    <col min="10811" max="10811" width="8.5" bestFit="1" customWidth="1"/>
    <col min="10812" max="10813" width="7.6640625" bestFit="1" customWidth="1"/>
    <col min="10814" max="10814" width="8.5" bestFit="1" customWidth="1"/>
    <col min="10815" max="10816" width="7.6640625" bestFit="1" customWidth="1"/>
    <col min="10817" max="10817" width="8.5" bestFit="1" customWidth="1"/>
    <col min="10818" max="10819" width="7.6640625" bestFit="1" customWidth="1"/>
    <col min="10820" max="10820" width="8.5" bestFit="1" customWidth="1"/>
    <col min="10821" max="10822" width="7.6640625" bestFit="1" customWidth="1"/>
    <col min="10823" max="10823" width="8.5" bestFit="1" customWidth="1"/>
    <col min="10824" max="10825" width="7.6640625" bestFit="1" customWidth="1"/>
    <col min="10826" max="10826" width="8.33203125" bestFit="1" customWidth="1"/>
    <col min="10827" max="10829" width="5.6640625" bestFit="1" customWidth="1"/>
    <col min="10831" max="10831" width="10.1640625" bestFit="1" customWidth="1"/>
    <col min="10838" max="10838" width="16.83203125" customWidth="1"/>
    <col min="10844" max="10844" width="11.33203125" customWidth="1"/>
    <col min="11028" max="11028" width="11.33203125" customWidth="1"/>
    <col min="11029" max="11030" width="6.6640625" bestFit="1" customWidth="1"/>
    <col min="11031" max="11031" width="8.1640625" bestFit="1" customWidth="1"/>
    <col min="11032" max="11033" width="6.6640625" bestFit="1" customWidth="1"/>
    <col min="11034" max="11034" width="8.1640625" bestFit="1" customWidth="1"/>
    <col min="11035" max="11036" width="6.6640625" bestFit="1" customWidth="1"/>
    <col min="11037" max="11037" width="8.1640625" bestFit="1" customWidth="1"/>
    <col min="11038" max="11039" width="6.6640625" bestFit="1" customWidth="1"/>
    <col min="11040" max="11040" width="8.1640625" bestFit="1" customWidth="1"/>
    <col min="11041" max="11042" width="6.6640625" bestFit="1" customWidth="1"/>
    <col min="11043" max="11043" width="8.1640625" bestFit="1" customWidth="1"/>
    <col min="11044" max="11045" width="6.6640625" bestFit="1" customWidth="1"/>
    <col min="11046" max="11046" width="8.1640625" bestFit="1" customWidth="1"/>
    <col min="11047" max="11048" width="6.6640625" bestFit="1" customWidth="1"/>
    <col min="11049" max="11049" width="8.1640625" bestFit="1" customWidth="1"/>
    <col min="11050" max="11051" width="6.6640625" bestFit="1" customWidth="1"/>
    <col min="11052" max="11052" width="8.1640625" bestFit="1" customWidth="1"/>
    <col min="11053" max="11054" width="6.6640625" bestFit="1" customWidth="1"/>
    <col min="11055" max="11055" width="8.1640625" bestFit="1" customWidth="1"/>
    <col min="11056" max="11057" width="6.6640625" bestFit="1" customWidth="1"/>
    <col min="11058" max="11058" width="8.1640625" bestFit="1" customWidth="1"/>
    <col min="11059" max="11060" width="7.6640625" bestFit="1" customWidth="1"/>
    <col min="11061" max="11061" width="8.33203125" bestFit="1" customWidth="1"/>
    <col min="11062" max="11063" width="7.6640625" bestFit="1" customWidth="1"/>
    <col min="11064" max="11064" width="8.5" bestFit="1" customWidth="1"/>
    <col min="11065" max="11066" width="7.6640625" bestFit="1" customWidth="1"/>
    <col min="11067" max="11067" width="8.5" bestFit="1" customWidth="1"/>
    <col min="11068" max="11069" width="7.6640625" bestFit="1" customWidth="1"/>
    <col min="11070" max="11070" width="8.5" bestFit="1" customWidth="1"/>
    <col min="11071" max="11072" width="7.6640625" bestFit="1" customWidth="1"/>
    <col min="11073" max="11073" width="8.5" bestFit="1" customWidth="1"/>
    <col min="11074" max="11075" width="7.6640625" bestFit="1" customWidth="1"/>
    <col min="11076" max="11076" width="8.5" bestFit="1" customWidth="1"/>
    <col min="11077" max="11078" width="7.6640625" bestFit="1" customWidth="1"/>
    <col min="11079" max="11079" width="8.5" bestFit="1" customWidth="1"/>
    <col min="11080" max="11081" width="7.6640625" bestFit="1" customWidth="1"/>
    <col min="11082" max="11082" width="8.33203125" bestFit="1" customWidth="1"/>
    <col min="11083" max="11085" width="5.6640625" bestFit="1" customWidth="1"/>
    <col min="11087" max="11087" width="10.1640625" bestFit="1" customWidth="1"/>
    <col min="11094" max="11094" width="16.83203125" customWidth="1"/>
    <col min="11100" max="11100" width="11.33203125" customWidth="1"/>
    <col min="11284" max="11284" width="11.33203125" customWidth="1"/>
    <col min="11285" max="11286" width="6.6640625" bestFit="1" customWidth="1"/>
    <col min="11287" max="11287" width="8.1640625" bestFit="1" customWidth="1"/>
    <col min="11288" max="11289" width="6.6640625" bestFit="1" customWidth="1"/>
    <col min="11290" max="11290" width="8.1640625" bestFit="1" customWidth="1"/>
    <col min="11291" max="11292" width="6.6640625" bestFit="1" customWidth="1"/>
    <col min="11293" max="11293" width="8.1640625" bestFit="1" customWidth="1"/>
    <col min="11294" max="11295" width="6.6640625" bestFit="1" customWidth="1"/>
    <col min="11296" max="11296" width="8.1640625" bestFit="1" customWidth="1"/>
    <col min="11297" max="11298" width="6.6640625" bestFit="1" customWidth="1"/>
    <col min="11299" max="11299" width="8.1640625" bestFit="1" customWidth="1"/>
    <col min="11300" max="11301" width="6.6640625" bestFit="1" customWidth="1"/>
    <col min="11302" max="11302" width="8.1640625" bestFit="1" customWidth="1"/>
    <col min="11303" max="11304" width="6.6640625" bestFit="1" customWidth="1"/>
    <col min="11305" max="11305" width="8.1640625" bestFit="1" customWidth="1"/>
    <col min="11306" max="11307" width="6.6640625" bestFit="1" customWidth="1"/>
    <col min="11308" max="11308" width="8.1640625" bestFit="1" customWidth="1"/>
    <col min="11309" max="11310" width="6.6640625" bestFit="1" customWidth="1"/>
    <col min="11311" max="11311" width="8.1640625" bestFit="1" customWidth="1"/>
    <col min="11312" max="11313" width="6.6640625" bestFit="1" customWidth="1"/>
    <col min="11314" max="11314" width="8.1640625" bestFit="1" customWidth="1"/>
    <col min="11315" max="11316" width="7.6640625" bestFit="1" customWidth="1"/>
    <col min="11317" max="11317" width="8.33203125" bestFit="1" customWidth="1"/>
    <col min="11318" max="11319" width="7.6640625" bestFit="1" customWidth="1"/>
    <col min="11320" max="11320" width="8.5" bestFit="1" customWidth="1"/>
    <col min="11321" max="11322" width="7.6640625" bestFit="1" customWidth="1"/>
    <col min="11323" max="11323" width="8.5" bestFit="1" customWidth="1"/>
    <col min="11324" max="11325" width="7.6640625" bestFit="1" customWidth="1"/>
    <col min="11326" max="11326" width="8.5" bestFit="1" customWidth="1"/>
    <col min="11327" max="11328" width="7.6640625" bestFit="1" customWidth="1"/>
    <col min="11329" max="11329" width="8.5" bestFit="1" customWidth="1"/>
    <col min="11330" max="11331" width="7.6640625" bestFit="1" customWidth="1"/>
    <col min="11332" max="11332" width="8.5" bestFit="1" customWidth="1"/>
    <col min="11333" max="11334" width="7.6640625" bestFit="1" customWidth="1"/>
    <col min="11335" max="11335" width="8.5" bestFit="1" customWidth="1"/>
    <col min="11336" max="11337" width="7.6640625" bestFit="1" customWidth="1"/>
    <col min="11338" max="11338" width="8.33203125" bestFit="1" customWidth="1"/>
    <col min="11339" max="11341" width="5.6640625" bestFit="1" customWidth="1"/>
    <col min="11343" max="11343" width="10.1640625" bestFit="1" customWidth="1"/>
    <col min="11350" max="11350" width="16.83203125" customWidth="1"/>
    <col min="11356" max="11356" width="11.33203125" customWidth="1"/>
    <col min="11540" max="11540" width="11.33203125" customWidth="1"/>
    <col min="11541" max="11542" width="6.6640625" bestFit="1" customWidth="1"/>
    <col min="11543" max="11543" width="8.1640625" bestFit="1" customWidth="1"/>
    <col min="11544" max="11545" width="6.6640625" bestFit="1" customWidth="1"/>
    <col min="11546" max="11546" width="8.1640625" bestFit="1" customWidth="1"/>
    <col min="11547" max="11548" width="6.6640625" bestFit="1" customWidth="1"/>
    <col min="11549" max="11549" width="8.1640625" bestFit="1" customWidth="1"/>
    <col min="11550" max="11551" width="6.6640625" bestFit="1" customWidth="1"/>
    <col min="11552" max="11552" width="8.1640625" bestFit="1" customWidth="1"/>
    <col min="11553" max="11554" width="6.6640625" bestFit="1" customWidth="1"/>
    <col min="11555" max="11555" width="8.1640625" bestFit="1" customWidth="1"/>
    <col min="11556" max="11557" width="6.6640625" bestFit="1" customWidth="1"/>
    <col min="11558" max="11558" width="8.1640625" bestFit="1" customWidth="1"/>
    <col min="11559" max="11560" width="6.6640625" bestFit="1" customWidth="1"/>
    <col min="11561" max="11561" width="8.1640625" bestFit="1" customWidth="1"/>
    <col min="11562" max="11563" width="6.6640625" bestFit="1" customWidth="1"/>
    <col min="11564" max="11564" width="8.1640625" bestFit="1" customWidth="1"/>
    <col min="11565" max="11566" width="6.6640625" bestFit="1" customWidth="1"/>
    <col min="11567" max="11567" width="8.1640625" bestFit="1" customWidth="1"/>
    <col min="11568" max="11569" width="6.6640625" bestFit="1" customWidth="1"/>
    <col min="11570" max="11570" width="8.1640625" bestFit="1" customWidth="1"/>
    <col min="11571" max="11572" width="7.6640625" bestFit="1" customWidth="1"/>
    <col min="11573" max="11573" width="8.33203125" bestFit="1" customWidth="1"/>
    <col min="11574" max="11575" width="7.6640625" bestFit="1" customWidth="1"/>
    <col min="11576" max="11576" width="8.5" bestFit="1" customWidth="1"/>
    <col min="11577" max="11578" width="7.6640625" bestFit="1" customWidth="1"/>
    <col min="11579" max="11579" width="8.5" bestFit="1" customWidth="1"/>
    <col min="11580" max="11581" width="7.6640625" bestFit="1" customWidth="1"/>
    <col min="11582" max="11582" width="8.5" bestFit="1" customWidth="1"/>
    <col min="11583" max="11584" width="7.6640625" bestFit="1" customWidth="1"/>
    <col min="11585" max="11585" width="8.5" bestFit="1" customWidth="1"/>
    <col min="11586" max="11587" width="7.6640625" bestFit="1" customWidth="1"/>
    <col min="11588" max="11588" width="8.5" bestFit="1" customWidth="1"/>
    <col min="11589" max="11590" width="7.6640625" bestFit="1" customWidth="1"/>
    <col min="11591" max="11591" width="8.5" bestFit="1" customWidth="1"/>
    <col min="11592" max="11593" width="7.6640625" bestFit="1" customWidth="1"/>
    <col min="11594" max="11594" width="8.33203125" bestFit="1" customWidth="1"/>
    <col min="11595" max="11597" width="5.6640625" bestFit="1" customWidth="1"/>
    <col min="11599" max="11599" width="10.1640625" bestFit="1" customWidth="1"/>
    <col min="11606" max="11606" width="16.83203125" customWidth="1"/>
    <col min="11612" max="11612" width="11.33203125" customWidth="1"/>
    <col min="11796" max="11796" width="11.33203125" customWidth="1"/>
    <col min="11797" max="11798" width="6.6640625" bestFit="1" customWidth="1"/>
    <col min="11799" max="11799" width="8.1640625" bestFit="1" customWidth="1"/>
    <col min="11800" max="11801" width="6.6640625" bestFit="1" customWidth="1"/>
    <col min="11802" max="11802" width="8.1640625" bestFit="1" customWidth="1"/>
    <col min="11803" max="11804" width="6.6640625" bestFit="1" customWidth="1"/>
    <col min="11805" max="11805" width="8.1640625" bestFit="1" customWidth="1"/>
    <col min="11806" max="11807" width="6.6640625" bestFit="1" customWidth="1"/>
    <col min="11808" max="11808" width="8.1640625" bestFit="1" customWidth="1"/>
    <col min="11809" max="11810" width="6.6640625" bestFit="1" customWidth="1"/>
    <col min="11811" max="11811" width="8.1640625" bestFit="1" customWidth="1"/>
    <col min="11812" max="11813" width="6.6640625" bestFit="1" customWidth="1"/>
    <col min="11814" max="11814" width="8.1640625" bestFit="1" customWidth="1"/>
    <col min="11815" max="11816" width="6.6640625" bestFit="1" customWidth="1"/>
    <col min="11817" max="11817" width="8.1640625" bestFit="1" customWidth="1"/>
    <col min="11818" max="11819" width="6.6640625" bestFit="1" customWidth="1"/>
    <col min="11820" max="11820" width="8.1640625" bestFit="1" customWidth="1"/>
    <col min="11821" max="11822" width="6.6640625" bestFit="1" customWidth="1"/>
    <col min="11823" max="11823" width="8.1640625" bestFit="1" customWidth="1"/>
    <col min="11824" max="11825" width="6.6640625" bestFit="1" customWidth="1"/>
    <col min="11826" max="11826" width="8.1640625" bestFit="1" customWidth="1"/>
    <col min="11827" max="11828" width="7.6640625" bestFit="1" customWidth="1"/>
    <col min="11829" max="11829" width="8.33203125" bestFit="1" customWidth="1"/>
    <col min="11830" max="11831" width="7.6640625" bestFit="1" customWidth="1"/>
    <col min="11832" max="11832" width="8.5" bestFit="1" customWidth="1"/>
    <col min="11833" max="11834" width="7.6640625" bestFit="1" customWidth="1"/>
    <col min="11835" max="11835" width="8.5" bestFit="1" customWidth="1"/>
    <col min="11836" max="11837" width="7.6640625" bestFit="1" customWidth="1"/>
    <col min="11838" max="11838" width="8.5" bestFit="1" customWidth="1"/>
    <col min="11839" max="11840" width="7.6640625" bestFit="1" customWidth="1"/>
    <col min="11841" max="11841" width="8.5" bestFit="1" customWidth="1"/>
    <col min="11842" max="11843" width="7.6640625" bestFit="1" customWidth="1"/>
    <col min="11844" max="11844" width="8.5" bestFit="1" customWidth="1"/>
    <col min="11845" max="11846" width="7.6640625" bestFit="1" customWidth="1"/>
    <col min="11847" max="11847" width="8.5" bestFit="1" customWidth="1"/>
    <col min="11848" max="11849" width="7.6640625" bestFit="1" customWidth="1"/>
    <col min="11850" max="11850" width="8.33203125" bestFit="1" customWidth="1"/>
    <col min="11851" max="11853" width="5.6640625" bestFit="1" customWidth="1"/>
    <col min="11855" max="11855" width="10.1640625" bestFit="1" customWidth="1"/>
    <col min="11862" max="11862" width="16.83203125" customWidth="1"/>
    <col min="11868" max="11868" width="11.33203125" customWidth="1"/>
    <col min="12052" max="12052" width="11.33203125" customWidth="1"/>
    <col min="12053" max="12054" width="6.6640625" bestFit="1" customWidth="1"/>
    <col min="12055" max="12055" width="8.1640625" bestFit="1" customWidth="1"/>
    <col min="12056" max="12057" width="6.6640625" bestFit="1" customWidth="1"/>
    <col min="12058" max="12058" width="8.1640625" bestFit="1" customWidth="1"/>
    <col min="12059" max="12060" width="6.6640625" bestFit="1" customWidth="1"/>
    <col min="12061" max="12061" width="8.1640625" bestFit="1" customWidth="1"/>
    <col min="12062" max="12063" width="6.6640625" bestFit="1" customWidth="1"/>
    <col min="12064" max="12064" width="8.1640625" bestFit="1" customWidth="1"/>
    <col min="12065" max="12066" width="6.6640625" bestFit="1" customWidth="1"/>
    <col min="12067" max="12067" width="8.1640625" bestFit="1" customWidth="1"/>
    <col min="12068" max="12069" width="6.6640625" bestFit="1" customWidth="1"/>
    <col min="12070" max="12070" width="8.1640625" bestFit="1" customWidth="1"/>
    <col min="12071" max="12072" width="6.6640625" bestFit="1" customWidth="1"/>
    <col min="12073" max="12073" width="8.1640625" bestFit="1" customWidth="1"/>
    <col min="12074" max="12075" width="6.6640625" bestFit="1" customWidth="1"/>
    <col min="12076" max="12076" width="8.1640625" bestFit="1" customWidth="1"/>
    <col min="12077" max="12078" width="6.6640625" bestFit="1" customWidth="1"/>
    <col min="12079" max="12079" width="8.1640625" bestFit="1" customWidth="1"/>
    <col min="12080" max="12081" width="6.6640625" bestFit="1" customWidth="1"/>
    <col min="12082" max="12082" width="8.1640625" bestFit="1" customWidth="1"/>
    <col min="12083" max="12084" width="7.6640625" bestFit="1" customWidth="1"/>
    <col min="12085" max="12085" width="8.33203125" bestFit="1" customWidth="1"/>
    <col min="12086" max="12087" width="7.6640625" bestFit="1" customWidth="1"/>
    <col min="12088" max="12088" width="8.5" bestFit="1" customWidth="1"/>
    <col min="12089" max="12090" width="7.6640625" bestFit="1" customWidth="1"/>
    <col min="12091" max="12091" width="8.5" bestFit="1" customWidth="1"/>
    <col min="12092" max="12093" width="7.6640625" bestFit="1" customWidth="1"/>
    <col min="12094" max="12094" width="8.5" bestFit="1" customWidth="1"/>
    <col min="12095" max="12096" width="7.6640625" bestFit="1" customWidth="1"/>
    <col min="12097" max="12097" width="8.5" bestFit="1" customWidth="1"/>
    <col min="12098" max="12099" width="7.6640625" bestFit="1" customWidth="1"/>
    <col min="12100" max="12100" width="8.5" bestFit="1" customWidth="1"/>
    <col min="12101" max="12102" width="7.6640625" bestFit="1" customWidth="1"/>
    <col min="12103" max="12103" width="8.5" bestFit="1" customWidth="1"/>
    <col min="12104" max="12105" width="7.6640625" bestFit="1" customWidth="1"/>
    <col min="12106" max="12106" width="8.33203125" bestFit="1" customWidth="1"/>
    <col min="12107" max="12109" width="5.6640625" bestFit="1" customWidth="1"/>
    <col min="12111" max="12111" width="10.1640625" bestFit="1" customWidth="1"/>
    <col min="12118" max="12118" width="16.83203125" customWidth="1"/>
    <col min="12124" max="12124" width="11.33203125" customWidth="1"/>
    <col min="12308" max="12308" width="11.33203125" customWidth="1"/>
    <col min="12309" max="12310" width="6.6640625" bestFit="1" customWidth="1"/>
    <col min="12311" max="12311" width="8.1640625" bestFit="1" customWidth="1"/>
    <col min="12312" max="12313" width="6.6640625" bestFit="1" customWidth="1"/>
    <col min="12314" max="12314" width="8.1640625" bestFit="1" customWidth="1"/>
    <col min="12315" max="12316" width="6.6640625" bestFit="1" customWidth="1"/>
    <col min="12317" max="12317" width="8.1640625" bestFit="1" customWidth="1"/>
    <col min="12318" max="12319" width="6.6640625" bestFit="1" customWidth="1"/>
    <col min="12320" max="12320" width="8.1640625" bestFit="1" customWidth="1"/>
    <col min="12321" max="12322" width="6.6640625" bestFit="1" customWidth="1"/>
    <col min="12323" max="12323" width="8.1640625" bestFit="1" customWidth="1"/>
    <col min="12324" max="12325" width="6.6640625" bestFit="1" customWidth="1"/>
    <col min="12326" max="12326" width="8.1640625" bestFit="1" customWidth="1"/>
    <col min="12327" max="12328" width="6.6640625" bestFit="1" customWidth="1"/>
    <col min="12329" max="12329" width="8.1640625" bestFit="1" customWidth="1"/>
    <col min="12330" max="12331" width="6.6640625" bestFit="1" customWidth="1"/>
    <col min="12332" max="12332" width="8.1640625" bestFit="1" customWidth="1"/>
    <col min="12333" max="12334" width="6.6640625" bestFit="1" customWidth="1"/>
    <col min="12335" max="12335" width="8.1640625" bestFit="1" customWidth="1"/>
    <col min="12336" max="12337" width="6.6640625" bestFit="1" customWidth="1"/>
    <col min="12338" max="12338" width="8.1640625" bestFit="1" customWidth="1"/>
    <col min="12339" max="12340" width="7.6640625" bestFit="1" customWidth="1"/>
    <col min="12341" max="12341" width="8.33203125" bestFit="1" customWidth="1"/>
    <col min="12342" max="12343" width="7.6640625" bestFit="1" customWidth="1"/>
    <col min="12344" max="12344" width="8.5" bestFit="1" customWidth="1"/>
    <col min="12345" max="12346" width="7.6640625" bestFit="1" customWidth="1"/>
    <col min="12347" max="12347" width="8.5" bestFit="1" customWidth="1"/>
    <col min="12348" max="12349" width="7.6640625" bestFit="1" customWidth="1"/>
    <col min="12350" max="12350" width="8.5" bestFit="1" customWidth="1"/>
    <col min="12351" max="12352" width="7.6640625" bestFit="1" customWidth="1"/>
    <col min="12353" max="12353" width="8.5" bestFit="1" customWidth="1"/>
    <col min="12354" max="12355" width="7.6640625" bestFit="1" customWidth="1"/>
    <col min="12356" max="12356" width="8.5" bestFit="1" customWidth="1"/>
    <col min="12357" max="12358" width="7.6640625" bestFit="1" customWidth="1"/>
    <col min="12359" max="12359" width="8.5" bestFit="1" customWidth="1"/>
    <col min="12360" max="12361" width="7.6640625" bestFit="1" customWidth="1"/>
    <col min="12362" max="12362" width="8.33203125" bestFit="1" customWidth="1"/>
    <col min="12363" max="12365" width="5.6640625" bestFit="1" customWidth="1"/>
    <col min="12367" max="12367" width="10.1640625" bestFit="1" customWidth="1"/>
    <col min="12374" max="12374" width="16.83203125" customWidth="1"/>
    <col min="12380" max="12380" width="11.33203125" customWidth="1"/>
    <col min="12564" max="12564" width="11.33203125" customWidth="1"/>
    <col min="12565" max="12566" width="6.6640625" bestFit="1" customWidth="1"/>
    <col min="12567" max="12567" width="8.1640625" bestFit="1" customWidth="1"/>
    <col min="12568" max="12569" width="6.6640625" bestFit="1" customWidth="1"/>
    <col min="12570" max="12570" width="8.1640625" bestFit="1" customWidth="1"/>
    <col min="12571" max="12572" width="6.6640625" bestFit="1" customWidth="1"/>
    <col min="12573" max="12573" width="8.1640625" bestFit="1" customWidth="1"/>
    <col min="12574" max="12575" width="6.6640625" bestFit="1" customWidth="1"/>
    <col min="12576" max="12576" width="8.1640625" bestFit="1" customWidth="1"/>
    <col min="12577" max="12578" width="6.6640625" bestFit="1" customWidth="1"/>
    <col min="12579" max="12579" width="8.1640625" bestFit="1" customWidth="1"/>
    <col min="12580" max="12581" width="6.6640625" bestFit="1" customWidth="1"/>
    <col min="12582" max="12582" width="8.1640625" bestFit="1" customWidth="1"/>
    <col min="12583" max="12584" width="6.6640625" bestFit="1" customWidth="1"/>
    <col min="12585" max="12585" width="8.1640625" bestFit="1" customWidth="1"/>
    <col min="12586" max="12587" width="6.6640625" bestFit="1" customWidth="1"/>
    <col min="12588" max="12588" width="8.1640625" bestFit="1" customWidth="1"/>
    <col min="12589" max="12590" width="6.6640625" bestFit="1" customWidth="1"/>
    <col min="12591" max="12591" width="8.1640625" bestFit="1" customWidth="1"/>
    <col min="12592" max="12593" width="6.6640625" bestFit="1" customWidth="1"/>
    <col min="12594" max="12594" width="8.1640625" bestFit="1" customWidth="1"/>
    <col min="12595" max="12596" width="7.6640625" bestFit="1" customWidth="1"/>
    <col min="12597" max="12597" width="8.33203125" bestFit="1" customWidth="1"/>
    <col min="12598" max="12599" width="7.6640625" bestFit="1" customWidth="1"/>
    <col min="12600" max="12600" width="8.5" bestFit="1" customWidth="1"/>
    <col min="12601" max="12602" width="7.6640625" bestFit="1" customWidth="1"/>
    <col min="12603" max="12603" width="8.5" bestFit="1" customWidth="1"/>
    <col min="12604" max="12605" width="7.6640625" bestFit="1" customWidth="1"/>
    <col min="12606" max="12606" width="8.5" bestFit="1" customWidth="1"/>
    <col min="12607" max="12608" width="7.6640625" bestFit="1" customWidth="1"/>
    <col min="12609" max="12609" width="8.5" bestFit="1" customWidth="1"/>
    <col min="12610" max="12611" width="7.6640625" bestFit="1" customWidth="1"/>
    <col min="12612" max="12612" width="8.5" bestFit="1" customWidth="1"/>
    <col min="12613" max="12614" width="7.6640625" bestFit="1" customWidth="1"/>
    <col min="12615" max="12615" width="8.5" bestFit="1" customWidth="1"/>
    <col min="12616" max="12617" width="7.6640625" bestFit="1" customWidth="1"/>
    <col min="12618" max="12618" width="8.33203125" bestFit="1" customWidth="1"/>
    <col min="12619" max="12621" width="5.6640625" bestFit="1" customWidth="1"/>
    <col min="12623" max="12623" width="10.1640625" bestFit="1" customWidth="1"/>
    <col min="12630" max="12630" width="16.83203125" customWidth="1"/>
    <col min="12636" max="12636" width="11.33203125" customWidth="1"/>
    <col min="12820" max="12820" width="11.33203125" customWidth="1"/>
    <col min="12821" max="12822" width="6.6640625" bestFit="1" customWidth="1"/>
    <col min="12823" max="12823" width="8.1640625" bestFit="1" customWidth="1"/>
    <col min="12824" max="12825" width="6.6640625" bestFit="1" customWidth="1"/>
    <col min="12826" max="12826" width="8.1640625" bestFit="1" customWidth="1"/>
    <col min="12827" max="12828" width="6.6640625" bestFit="1" customWidth="1"/>
    <col min="12829" max="12829" width="8.1640625" bestFit="1" customWidth="1"/>
    <col min="12830" max="12831" width="6.6640625" bestFit="1" customWidth="1"/>
    <col min="12832" max="12832" width="8.1640625" bestFit="1" customWidth="1"/>
    <col min="12833" max="12834" width="6.6640625" bestFit="1" customWidth="1"/>
    <col min="12835" max="12835" width="8.1640625" bestFit="1" customWidth="1"/>
    <col min="12836" max="12837" width="6.6640625" bestFit="1" customWidth="1"/>
    <col min="12838" max="12838" width="8.1640625" bestFit="1" customWidth="1"/>
    <col min="12839" max="12840" width="6.6640625" bestFit="1" customWidth="1"/>
    <col min="12841" max="12841" width="8.1640625" bestFit="1" customWidth="1"/>
    <col min="12842" max="12843" width="6.6640625" bestFit="1" customWidth="1"/>
    <col min="12844" max="12844" width="8.1640625" bestFit="1" customWidth="1"/>
    <col min="12845" max="12846" width="6.6640625" bestFit="1" customWidth="1"/>
    <col min="12847" max="12847" width="8.1640625" bestFit="1" customWidth="1"/>
    <col min="12848" max="12849" width="6.6640625" bestFit="1" customWidth="1"/>
    <col min="12850" max="12850" width="8.1640625" bestFit="1" customWidth="1"/>
    <col min="12851" max="12852" width="7.6640625" bestFit="1" customWidth="1"/>
    <col min="12853" max="12853" width="8.33203125" bestFit="1" customWidth="1"/>
    <col min="12854" max="12855" width="7.6640625" bestFit="1" customWidth="1"/>
    <col min="12856" max="12856" width="8.5" bestFit="1" customWidth="1"/>
    <col min="12857" max="12858" width="7.6640625" bestFit="1" customWidth="1"/>
    <col min="12859" max="12859" width="8.5" bestFit="1" customWidth="1"/>
    <col min="12860" max="12861" width="7.6640625" bestFit="1" customWidth="1"/>
    <col min="12862" max="12862" width="8.5" bestFit="1" customWidth="1"/>
    <col min="12863" max="12864" width="7.6640625" bestFit="1" customWidth="1"/>
    <col min="12865" max="12865" width="8.5" bestFit="1" customWidth="1"/>
    <col min="12866" max="12867" width="7.6640625" bestFit="1" customWidth="1"/>
    <col min="12868" max="12868" width="8.5" bestFit="1" customWidth="1"/>
    <col min="12869" max="12870" width="7.6640625" bestFit="1" customWidth="1"/>
    <col min="12871" max="12871" width="8.5" bestFit="1" customWidth="1"/>
    <col min="12872" max="12873" width="7.6640625" bestFit="1" customWidth="1"/>
    <col min="12874" max="12874" width="8.33203125" bestFit="1" customWidth="1"/>
    <col min="12875" max="12877" width="5.6640625" bestFit="1" customWidth="1"/>
    <col min="12879" max="12879" width="10.1640625" bestFit="1" customWidth="1"/>
    <col min="12886" max="12886" width="16.83203125" customWidth="1"/>
    <col min="12892" max="12892" width="11.33203125" customWidth="1"/>
    <col min="13076" max="13076" width="11.33203125" customWidth="1"/>
    <col min="13077" max="13078" width="6.6640625" bestFit="1" customWidth="1"/>
    <col min="13079" max="13079" width="8.1640625" bestFit="1" customWidth="1"/>
    <col min="13080" max="13081" width="6.6640625" bestFit="1" customWidth="1"/>
    <col min="13082" max="13082" width="8.1640625" bestFit="1" customWidth="1"/>
    <col min="13083" max="13084" width="6.6640625" bestFit="1" customWidth="1"/>
    <col min="13085" max="13085" width="8.1640625" bestFit="1" customWidth="1"/>
    <col min="13086" max="13087" width="6.6640625" bestFit="1" customWidth="1"/>
    <col min="13088" max="13088" width="8.1640625" bestFit="1" customWidth="1"/>
    <col min="13089" max="13090" width="6.6640625" bestFit="1" customWidth="1"/>
    <col min="13091" max="13091" width="8.1640625" bestFit="1" customWidth="1"/>
    <col min="13092" max="13093" width="6.6640625" bestFit="1" customWidth="1"/>
    <col min="13094" max="13094" width="8.1640625" bestFit="1" customWidth="1"/>
    <col min="13095" max="13096" width="6.6640625" bestFit="1" customWidth="1"/>
    <col min="13097" max="13097" width="8.1640625" bestFit="1" customWidth="1"/>
    <col min="13098" max="13099" width="6.6640625" bestFit="1" customWidth="1"/>
    <col min="13100" max="13100" width="8.1640625" bestFit="1" customWidth="1"/>
    <col min="13101" max="13102" width="6.6640625" bestFit="1" customWidth="1"/>
    <col min="13103" max="13103" width="8.1640625" bestFit="1" customWidth="1"/>
    <col min="13104" max="13105" width="6.6640625" bestFit="1" customWidth="1"/>
    <col min="13106" max="13106" width="8.1640625" bestFit="1" customWidth="1"/>
    <col min="13107" max="13108" width="7.6640625" bestFit="1" customWidth="1"/>
    <col min="13109" max="13109" width="8.33203125" bestFit="1" customWidth="1"/>
    <col min="13110" max="13111" width="7.6640625" bestFit="1" customWidth="1"/>
    <col min="13112" max="13112" width="8.5" bestFit="1" customWidth="1"/>
    <col min="13113" max="13114" width="7.6640625" bestFit="1" customWidth="1"/>
    <col min="13115" max="13115" width="8.5" bestFit="1" customWidth="1"/>
    <col min="13116" max="13117" width="7.6640625" bestFit="1" customWidth="1"/>
    <col min="13118" max="13118" width="8.5" bestFit="1" customWidth="1"/>
    <col min="13119" max="13120" width="7.6640625" bestFit="1" customWidth="1"/>
    <col min="13121" max="13121" width="8.5" bestFit="1" customWidth="1"/>
    <col min="13122" max="13123" width="7.6640625" bestFit="1" customWidth="1"/>
    <col min="13124" max="13124" width="8.5" bestFit="1" customWidth="1"/>
    <col min="13125" max="13126" width="7.6640625" bestFit="1" customWidth="1"/>
    <col min="13127" max="13127" width="8.5" bestFit="1" customWidth="1"/>
    <col min="13128" max="13129" width="7.6640625" bestFit="1" customWidth="1"/>
    <col min="13130" max="13130" width="8.33203125" bestFit="1" customWidth="1"/>
    <col min="13131" max="13133" width="5.6640625" bestFit="1" customWidth="1"/>
    <col min="13135" max="13135" width="10.1640625" bestFit="1" customWidth="1"/>
    <col min="13142" max="13142" width="16.83203125" customWidth="1"/>
    <col min="13148" max="13148" width="11.33203125" customWidth="1"/>
    <col min="13332" max="13332" width="11.33203125" customWidth="1"/>
    <col min="13333" max="13334" width="6.6640625" bestFit="1" customWidth="1"/>
    <col min="13335" max="13335" width="8.1640625" bestFit="1" customWidth="1"/>
    <col min="13336" max="13337" width="6.6640625" bestFit="1" customWidth="1"/>
    <col min="13338" max="13338" width="8.1640625" bestFit="1" customWidth="1"/>
    <col min="13339" max="13340" width="6.6640625" bestFit="1" customWidth="1"/>
    <col min="13341" max="13341" width="8.1640625" bestFit="1" customWidth="1"/>
    <col min="13342" max="13343" width="6.6640625" bestFit="1" customWidth="1"/>
    <col min="13344" max="13344" width="8.1640625" bestFit="1" customWidth="1"/>
    <col min="13345" max="13346" width="6.6640625" bestFit="1" customWidth="1"/>
    <col min="13347" max="13347" width="8.1640625" bestFit="1" customWidth="1"/>
    <col min="13348" max="13349" width="6.6640625" bestFit="1" customWidth="1"/>
    <col min="13350" max="13350" width="8.1640625" bestFit="1" customWidth="1"/>
    <col min="13351" max="13352" width="6.6640625" bestFit="1" customWidth="1"/>
    <col min="13353" max="13353" width="8.1640625" bestFit="1" customWidth="1"/>
    <col min="13354" max="13355" width="6.6640625" bestFit="1" customWidth="1"/>
    <col min="13356" max="13356" width="8.1640625" bestFit="1" customWidth="1"/>
    <col min="13357" max="13358" width="6.6640625" bestFit="1" customWidth="1"/>
    <col min="13359" max="13359" width="8.1640625" bestFit="1" customWidth="1"/>
    <col min="13360" max="13361" width="6.6640625" bestFit="1" customWidth="1"/>
    <col min="13362" max="13362" width="8.1640625" bestFit="1" customWidth="1"/>
    <col min="13363" max="13364" width="7.6640625" bestFit="1" customWidth="1"/>
    <col min="13365" max="13365" width="8.33203125" bestFit="1" customWidth="1"/>
    <col min="13366" max="13367" width="7.6640625" bestFit="1" customWidth="1"/>
    <col min="13368" max="13368" width="8.5" bestFit="1" customWidth="1"/>
    <col min="13369" max="13370" width="7.6640625" bestFit="1" customWidth="1"/>
    <col min="13371" max="13371" width="8.5" bestFit="1" customWidth="1"/>
    <col min="13372" max="13373" width="7.6640625" bestFit="1" customWidth="1"/>
    <col min="13374" max="13374" width="8.5" bestFit="1" customWidth="1"/>
    <col min="13375" max="13376" width="7.6640625" bestFit="1" customWidth="1"/>
    <col min="13377" max="13377" width="8.5" bestFit="1" customWidth="1"/>
    <col min="13378" max="13379" width="7.6640625" bestFit="1" customWidth="1"/>
    <col min="13380" max="13380" width="8.5" bestFit="1" customWidth="1"/>
    <col min="13381" max="13382" width="7.6640625" bestFit="1" customWidth="1"/>
    <col min="13383" max="13383" width="8.5" bestFit="1" customWidth="1"/>
    <col min="13384" max="13385" width="7.6640625" bestFit="1" customWidth="1"/>
    <col min="13386" max="13386" width="8.33203125" bestFit="1" customWidth="1"/>
    <col min="13387" max="13389" width="5.6640625" bestFit="1" customWidth="1"/>
    <col min="13391" max="13391" width="10.1640625" bestFit="1" customWidth="1"/>
    <col min="13398" max="13398" width="16.83203125" customWidth="1"/>
    <col min="13404" max="13404" width="11.33203125" customWidth="1"/>
    <col min="13588" max="13588" width="11.33203125" customWidth="1"/>
    <col min="13589" max="13590" width="6.6640625" bestFit="1" customWidth="1"/>
    <col min="13591" max="13591" width="8.1640625" bestFit="1" customWidth="1"/>
    <col min="13592" max="13593" width="6.6640625" bestFit="1" customWidth="1"/>
    <col min="13594" max="13594" width="8.1640625" bestFit="1" customWidth="1"/>
    <col min="13595" max="13596" width="6.6640625" bestFit="1" customWidth="1"/>
    <col min="13597" max="13597" width="8.1640625" bestFit="1" customWidth="1"/>
    <col min="13598" max="13599" width="6.6640625" bestFit="1" customWidth="1"/>
    <col min="13600" max="13600" width="8.1640625" bestFit="1" customWidth="1"/>
    <col min="13601" max="13602" width="6.6640625" bestFit="1" customWidth="1"/>
    <col min="13603" max="13603" width="8.1640625" bestFit="1" customWidth="1"/>
    <col min="13604" max="13605" width="6.6640625" bestFit="1" customWidth="1"/>
    <col min="13606" max="13606" width="8.1640625" bestFit="1" customWidth="1"/>
    <col min="13607" max="13608" width="6.6640625" bestFit="1" customWidth="1"/>
    <col min="13609" max="13609" width="8.1640625" bestFit="1" customWidth="1"/>
    <col min="13610" max="13611" width="6.6640625" bestFit="1" customWidth="1"/>
    <col min="13612" max="13612" width="8.1640625" bestFit="1" customWidth="1"/>
    <col min="13613" max="13614" width="6.6640625" bestFit="1" customWidth="1"/>
    <col min="13615" max="13615" width="8.1640625" bestFit="1" customWidth="1"/>
    <col min="13616" max="13617" width="6.6640625" bestFit="1" customWidth="1"/>
    <col min="13618" max="13618" width="8.1640625" bestFit="1" customWidth="1"/>
    <col min="13619" max="13620" width="7.6640625" bestFit="1" customWidth="1"/>
    <col min="13621" max="13621" width="8.33203125" bestFit="1" customWidth="1"/>
    <col min="13622" max="13623" width="7.6640625" bestFit="1" customWidth="1"/>
    <col min="13624" max="13624" width="8.5" bestFit="1" customWidth="1"/>
    <col min="13625" max="13626" width="7.6640625" bestFit="1" customWidth="1"/>
    <col min="13627" max="13627" width="8.5" bestFit="1" customWidth="1"/>
    <col min="13628" max="13629" width="7.6640625" bestFit="1" customWidth="1"/>
    <col min="13630" max="13630" width="8.5" bestFit="1" customWidth="1"/>
    <col min="13631" max="13632" width="7.6640625" bestFit="1" customWidth="1"/>
    <col min="13633" max="13633" width="8.5" bestFit="1" customWidth="1"/>
    <col min="13634" max="13635" width="7.6640625" bestFit="1" customWidth="1"/>
    <col min="13636" max="13636" width="8.5" bestFit="1" customWidth="1"/>
    <col min="13637" max="13638" width="7.6640625" bestFit="1" customWidth="1"/>
    <col min="13639" max="13639" width="8.5" bestFit="1" customWidth="1"/>
    <col min="13640" max="13641" width="7.6640625" bestFit="1" customWidth="1"/>
    <col min="13642" max="13642" width="8.33203125" bestFit="1" customWidth="1"/>
    <col min="13643" max="13645" width="5.6640625" bestFit="1" customWidth="1"/>
    <col min="13647" max="13647" width="10.1640625" bestFit="1" customWidth="1"/>
    <col min="13654" max="13654" width="16.83203125" customWidth="1"/>
    <col min="13660" max="13660" width="11.33203125" customWidth="1"/>
    <col min="13844" max="13844" width="11.33203125" customWidth="1"/>
    <col min="13845" max="13846" width="6.6640625" bestFit="1" customWidth="1"/>
    <col min="13847" max="13847" width="8.1640625" bestFit="1" customWidth="1"/>
    <col min="13848" max="13849" width="6.6640625" bestFit="1" customWidth="1"/>
    <col min="13850" max="13850" width="8.1640625" bestFit="1" customWidth="1"/>
    <col min="13851" max="13852" width="6.6640625" bestFit="1" customWidth="1"/>
    <col min="13853" max="13853" width="8.1640625" bestFit="1" customWidth="1"/>
    <col min="13854" max="13855" width="6.6640625" bestFit="1" customWidth="1"/>
    <col min="13856" max="13856" width="8.1640625" bestFit="1" customWidth="1"/>
    <col min="13857" max="13858" width="6.6640625" bestFit="1" customWidth="1"/>
    <col min="13859" max="13859" width="8.1640625" bestFit="1" customWidth="1"/>
    <col min="13860" max="13861" width="6.6640625" bestFit="1" customWidth="1"/>
    <col min="13862" max="13862" width="8.1640625" bestFit="1" customWidth="1"/>
    <col min="13863" max="13864" width="6.6640625" bestFit="1" customWidth="1"/>
    <col min="13865" max="13865" width="8.1640625" bestFit="1" customWidth="1"/>
    <col min="13866" max="13867" width="6.6640625" bestFit="1" customWidth="1"/>
    <col min="13868" max="13868" width="8.1640625" bestFit="1" customWidth="1"/>
    <col min="13869" max="13870" width="6.6640625" bestFit="1" customWidth="1"/>
    <col min="13871" max="13871" width="8.1640625" bestFit="1" customWidth="1"/>
    <col min="13872" max="13873" width="6.6640625" bestFit="1" customWidth="1"/>
    <col min="13874" max="13874" width="8.1640625" bestFit="1" customWidth="1"/>
    <col min="13875" max="13876" width="7.6640625" bestFit="1" customWidth="1"/>
    <col min="13877" max="13877" width="8.33203125" bestFit="1" customWidth="1"/>
    <col min="13878" max="13879" width="7.6640625" bestFit="1" customWidth="1"/>
    <col min="13880" max="13880" width="8.5" bestFit="1" customWidth="1"/>
    <col min="13881" max="13882" width="7.6640625" bestFit="1" customWidth="1"/>
    <col min="13883" max="13883" width="8.5" bestFit="1" customWidth="1"/>
    <col min="13884" max="13885" width="7.6640625" bestFit="1" customWidth="1"/>
    <col min="13886" max="13886" width="8.5" bestFit="1" customWidth="1"/>
    <col min="13887" max="13888" width="7.6640625" bestFit="1" customWidth="1"/>
    <col min="13889" max="13889" width="8.5" bestFit="1" customWidth="1"/>
    <col min="13890" max="13891" width="7.6640625" bestFit="1" customWidth="1"/>
    <col min="13892" max="13892" width="8.5" bestFit="1" customWidth="1"/>
    <col min="13893" max="13894" width="7.6640625" bestFit="1" customWidth="1"/>
    <col min="13895" max="13895" width="8.5" bestFit="1" customWidth="1"/>
    <col min="13896" max="13897" width="7.6640625" bestFit="1" customWidth="1"/>
    <col min="13898" max="13898" width="8.33203125" bestFit="1" customWidth="1"/>
    <col min="13899" max="13901" width="5.6640625" bestFit="1" customWidth="1"/>
    <col min="13903" max="13903" width="10.1640625" bestFit="1" customWidth="1"/>
    <col min="13910" max="13910" width="16.83203125" customWidth="1"/>
    <col min="13916" max="13916" width="11.33203125" customWidth="1"/>
    <col min="14100" max="14100" width="11.33203125" customWidth="1"/>
    <col min="14101" max="14102" width="6.6640625" bestFit="1" customWidth="1"/>
    <col min="14103" max="14103" width="8.1640625" bestFit="1" customWidth="1"/>
    <col min="14104" max="14105" width="6.6640625" bestFit="1" customWidth="1"/>
    <col min="14106" max="14106" width="8.1640625" bestFit="1" customWidth="1"/>
    <col min="14107" max="14108" width="6.6640625" bestFit="1" customWidth="1"/>
    <col min="14109" max="14109" width="8.1640625" bestFit="1" customWidth="1"/>
    <col min="14110" max="14111" width="6.6640625" bestFit="1" customWidth="1"/>
    <col min="14112" max="14112" width="8.1640625" bestFit="1" customWidth="1"/>
    <col min="14113" max="14114" width="6.6640625" bestFit="1" customWidth="1"/>
    <col min="14115" max="14115" width="8.1640625" bestFit="1" customWidth="1"/>
    <col min="14116" max="14117" width="6.6640625" bestFit="1" customWidth="1"/>
    <col min="14118" max="14118" width="8.1640625" bestFit="1" customWidth="1"/>
    <col min="14119" max="14120" width="6.6640625" bestFit="1" customWidth="1"/>
    <col min="14121" max="14121" width="8.1640625" bestFit="1" customWidth="1"/>
    <col min="14122" max="14123" width="6.6640625" bestFit="1" customWidth="1"/>
    <col min="14124" max="14124" width="8.1640625" bestFit="1" customWidth="1"/>
    <col min="14125" max="14126" width="6.6640625" bestFit="1" customWidth="1"/>
    <col min="14127" max="14127" width="8.1640625" bestFit="1" customWidth="1"/>
    <col min="14128" max="14129" width="6.6640625" bestFit="1" customWidth="1"/>
    <col min="14130" max="14130" width="8.1640625" bestFit="1" customWidth="1"/>
    <col min="14131" max="14132" width="7.6640625" bestFit="1" customWidth="1"/>
    <col min="14133" max="14133" width="8.33203125" bestFit="1" customWidth="1"/>
    <col min="14134" max="14135" width="7.6640625" bestFit="1" customWidth="1"/>
    <col min="14136" max="14136" width="8.5" bestFit="1" customWidth="1"/>
    <col min="14137" max="14138" width="7.6640625" bestFit="1" customWidth="1"/>
    <col min="14139" max="14139" width="8.5" bestFit="1" customWidth="1"/>
    <col min="14140" max="14141" width="7.6640625" bestFit="1" customWidth="1"/>
    <col min="14142" max="14142" width="8.5" bestFit="1" customWidth="1"/>
    <col min="14143" max="14144" width="7.6640625" bestFit="1" customWidth="1"/>
    <col min="14145" max="14145" width="8.5" bestFit="1" customWidth="1"/>
    <col min="14146" max="14147" width="7.6640625" bestFit="1" customWidth="1"/>
    <col min="14148" max="14148" width="8.5" bestFit="1" customWidth="1"/>
    <col min="14149" max="14150" width="7.6640625" bestFit="1" customWidth="1"/>
    <col min="14151" max="14151" width="8.5" bestFit="1" customWidth="1"/>
    <col min="14152" max="14153" width="7.6640625" bestFit="1" customWidth="1"/>
    <col min="14154" max="14154" width="8.33203125" bestFit="1" customWidth="1"/>
    <col min="14155" max="14157" width="5.6640625" bestFit="1" customWidth="1"/>
    <col min="14159" max="14159" width="10.1640625" bestFit="1" customWidth="1"/>
    <col min="14166" max="14166" width="16.83203125" customWidth="1"/>
    <col min="14172" max="14172" width="11.33203125" customWidth="1"/>
    <col min="14356" max="14356" width="11.33203125" customWidth="1"/>
    <col min="14357" max="14358" width="6.6640625" bestFit="1" customWidth="1"/>
    <col min="14359" max="14359" width="8.1640625" bestFit="1" customWidth="1"/>
    <col min="14360" max="14361" width="6.6640625" bestFit="1" customWidth="1"/>
    <col min="14362" max="14362" width="8.1640625" bestFit="1" customWidth="1"/>
    <col min="14363" max="14364" width="6.6640625" bestFit="1" customWidth="1"/>
    <col min="14365" max="14365" width="8.1640625" bestFit="1" customWidth="1"/>
    <col min="14366" max="14367" width="6.6640625" bestFit="1" customWidth="1"/>
    <col min="14368" max="14368" width="8.1640625" bestFit="1" customWidth="1"/>
    <col min="14369" max="14370" width="6.6640625" bestFit="1" customWidth="1"/>
    <col min="14371" max="14371" width="8.1640625" bestFit="1" customWidth="1"/>
    <col min="14372" max="14373" width="6.6640625" bestFit="1" customWidth="1"/>
    <col min="14374" max="14374" width="8.1640625" bestFit="1" customWidth="1"/>
    <col min="14375" max="14376" width="6.6640625" bestFit="1" customWidth="1"/>
    <col min="14377" max="14377" width="8.1640625" bestFit="1" customWidth="1"/>
    <col min="14378" max="14379" width="6.6640625" bestFit="1" customWidth="1"/>
    <col min="14380" max="14380" width="8.1640625" bestFit="1" customWidth="1"/>
    <col min="14381" max="14382" width="6.6640625" bestFit="1" customWidth="1"/>
    <col min="14383" max="14383" width="8.1640625" bestFit="1" customWidth="1"/>
    <col min="14384" max="14385" width="6.6640625" bestFit="1" customWidth="1"/>
    <col min="14386" max="14386" width="8.1640625" bestFit="1" customWidth="1"/>
    <col min="14387" max="14388" width="7.6640625" bestFit="1" customWidth="1"/>
    <col min="14389" max="14389" width="8.33203125" bestFit="1" customWidth="1"/>
    <col min="14390" max="14391" width="7.6640625" bestFit="1" customWidth="1"/>
    <col min="14392" max="14392" width="8.5" bestFit="1" customWidth="1"/>
    <col min="14393" max="14394" width="7.6640625" bestFit="1" customWidth="1"/>
    <col min="14395" max="14395" width="8.5" bestFit="1" customWidth="1"/>
    <col min="14396" max="14397" width="7.6640625" bestFit="1" customWidth="1"/>
    <col min="14398" max="14398" width="8.5" bestFit="1" customWidth="1"/>
    <col min="14399" max="14400" width="7.6640625" bestFit="1" customWidth="1"/>
    <col min="14401" max="14401" width="8.5" bestFit="1" customWidth="1"/>
    <col min="14402" max="14403" width="7.6640625" bestFit="1" customWidth="1"/>
    <col min="14404" max="14404" width="8.5" bestFit="1" customWidth="1"/>
    <col min="14405" max="14406" width="7.6640625" bestFit="1" customWidth="1"/>
    <col min="14407" max="14407" width="8.5" bestFit="1" customWidth="1"/>
    <col min="14408" max="14409" width="7.6640625" bestFit="1" customWidth="1"/>
    <col min="14410" max="14410" width="8.33203125" bestFit="1" customWidth="1"/>
    <col min="14411" max="14413" width="5.6640625" bestFit="1" customWidth="1"/>
    <col min="14415" max="14415" width="10.1640625" bestFit="1" customWidth="1"/>
    <col min="14422" max="14422" width="16.83203125" customWidth="1"/>
    <col min="14428" max="14428" width="11.33203125" customWidth="1"/>
    <col min="14612" max="14612" width="11.33203125" customWidth="1"/>
    <col min="14613" max="14614" width="6.6640625" bestFit="1" customWidth="1"/>
    <col min="14615" max="14615" width="8.1640625" bestFit="1" customWidth="1"/>
    <col min="14616" max="14617" width="6.6640625" bestFit="1" customWidth="1"/>
    <col min="14618" max="14618" width="8.1640625" bestFit="1" customWidth="1"/>
    <col min="14619" max="14620" width="6.6640625" bestFit="1" customWidth="1"/>
    <col min="14621" max="14621" width="8.1640625" bestFit="1" customWidth="1"/>
    <col min="14622" max="14623" width="6.6640625" bestFit="1" customWidth="1"/>
    <col min="14624" max="14624" width="8.1640625" bestFit="1" customWidth="1"/>
    <col min="14625" max="14626" width="6.6640625" bestFit="1" customWidth="1"/>
    <col min="14627" max="14627" width="8.1640625" bestFit="1" customWidth="1"/>
    <col min="14628" max="14629" width="6.6640625" bestFit="1" customWidth="1"/>
    <col min="14630" max="14630" width="8.1640625" bestFit="1" customWidth="1"/>
    <col min="14631" max="14632" width="6.6640625" bestFit="1" customWidth="1"/>
    <col min="14633" max="14633" width="8.1640625" bestFit="1" customWidth="1"/>
    <col min="14634" max="14635" width="6.6640625" bestFit="1" customWidth="1"/>
    <col min="14636" max="14636" width="8.1640625" bestFit="1" customWidth="1"/>
    <col min="14637" max="14638" width="6.6640625" bestFit="1" customWidth="1"/>
    <col min="14639" max="14639" width="8.1640625" bestFit="1" customWidth="1"/>
    <col min="14640" max="14641" width="6.6640625" bestFit="1" customWidth="1"/>
    <col min="14642" max="14642" width="8.1640625" bestFit="1" customWidth="1"/>
    <col min="14643" max="14644" width="7.6640625" bestFit="1" customWidth="1"/>
    <col min="14645" max="14645" width="8.33203125" bestFit="1" customWidth="1"/>
    <col min="14646" max="14647" width="7.6640625" bestFit="1" customWidth="1"/>
    <col min="14648" max="14648" width="8.5" bestFit="1" customWidth="1"/>
    <col min="14649" max="14650" width="7.6640625" bestFit="1" customWidth="1"/>
    <col min="14651" max="14651" width="8.5" bestFit="1" customWidth="1"/>
    <col min="14652" max="14653" width="7.6640625" bestFit="1" customWidth="1"/>
    <col min="14654" max="14654" width="8.5" bestFit="1" customWidth="1"/>
    <col min="14655" max="14656" width="7.6640625" bestFit="1" customWidth="1"/>
    <col min="14657" max="14657" width="8.5" bestFit="1" customWidth="1"/>
    <col min="14658" max="14659" width="7.6640625" bestFit="1" customWidth="1"/>
    <col min="14660" max="14660" width="8.5" bestFit="1" customWidth="1"/>
    <col min="14661" max="14662" width="7.6640625" bestFit="1" customWidth="1"/>
    <col min="14663" max="14663" width="8.5" bestFit="1" customWidth="1"/>
    <col min="14664" max="14665" width="7.6640625" bestFit="1" customWidth="1"/>
    <col min="14666" max="14666" width="8.33203125" bestFit="1" customWidth="1"/>
    <col min="14667" max="14669" width="5.6640625" bestFit="1" customWidth="1"/>
    <col min="14671" max="14671" width="10.1640625" bestFit="1" customWidth="1"/>
    <col min="14678" max="14678" width="16.83203125" customWidth="1"/>
    <col min="14684" max="14684" width="11.33203125" customWidth="1"/>
    <col min="14868" max="14868" width="11.33203125" customWidth="1"/>
    <col min="14869" max="14870" width="6.6640625" bestFit="1" customWidth="1"/>
    <col min="14871" max="14871" width="8.1640625" bestFit="1" customWidth="1"/>
    <col min="14872" max="14873" width="6.6640625" bestFit="1" customWidth="1"/>
    <col min="14874" max="14874" width="8.1640625" bestFit="1" customWidth="1"/>
    <col min="14875" max="14876" width="6.6640625" bestFit="1" customWidth="1"/>
    <col min="14877" max="14877" width="8.1640625" bestFit="1" customWidth="1"/>
    <col min="14878" max="14879" width="6.6640625" bestFit="1" customWidth="1"/>
    <col min="14880" max="14880" width="8.1640625" bestFit="1" customWidth="1"/>
    <col min="14881" max="14882" width="6.6640625" bestFit="1" customWidth="1"/>
    <col min="14883" max="14883" width="8.1640625" bestFit="1" customWidth="1"/>
    <col min="14884" max="14885" width="6.6640625" bestFit="1" customWidth="1"/>
    <col min="14886" max="14886" width="8.1640625" bestFit="1" customWidth="1"/>
    <col min="14887" max="14888" width="6.6640625" bestFit="1" customWidth="1"/>
    <col min="14889" max="14889" width="8.1640625" bestFit="1" customWidth="1"/>
    <col min="14890" max="14891" width="6.6640625" bestFit="1" customWidth="1"/>
    <col min="14892" max="14892" width="8.1640625" bestFit="1" customWidth="1"/>
    <col min="14893" max="14894" width="6.6640625" bestFit="1" customWidth="1"/>
    <col min="14895" max="14895" width="8.1640625" bestFit="1" customWidth="1"/>
    <col min="14896" max="14897" width="6.6640625" bestFit="1" customWidth="1"/>
    <col min="14898" max="14898" width="8.1640625" bestFit="1" customWidth="1"/>
    <col min="14899" max="14900" width="7.6640625" bestFit="1" customWidth="1"/>
    <col min="14901" max="14901" width="8.33203125" bestFit="1" customWidth="1"/>
    <col min="14902" max="14903" width="7.6640625" bestFit="1" customWidth="1"/>
    <col min="14904" max="14904" width="8.5" bestFit="1" customWidth="1"/>
    <col min="14905" max="14906" width="7.6640625" bestFit="1" customWidth="1"/>
    <col min="14907" max="14907" width="8.5" bestFit="1" customWidth="1"/>
    <col min="14908" max="14909" width="7.6640625" bestFit="1" customWidth="1"/>
    <col min="14910" max="14910" width="8.5" bestFit="1" customWidth="1"/>
    <col min="14911" max="14912" width="7.6640625" bestFit="1" customWidth="1"/>
    <col min="14913" max="14913" width="8.5" bestFit="1" customWidth="1"/>
    <col min="14914" max="14915" width="7.6640625" bestFit="1" customWidth="1"/>
    <col min="14916" max="14916" width="8.5" bestFit="1" customWidth="1"/>
    <col min="14917" max="14918" width="7.6640625" bestFit="1" customWidth="1"/>
    <col min="14919" max="14919" width="8.5" bestFit="1" customWidth="1"/>
    <col min="14920" max="14921" width="7.6640625" bestFit="1" customWidth="1"/>
    <col min="14922" max="14922" width="8.33203125" bestFit="1" customWidth="1"/>
    <col min="14923" max="14925" width="5.6640625" bestFit="1" customWidth="1"/>
    <col min="14927" max="14927" width="10.1640625" bestFit="1" customWidth="1"/>
    <col min="14934" max="14934" width="16.83203125" customWidth="1"/>
    <col min="14940" max="14940" width="11.33203125" customWidth="1"/>
    <col min="15124" max="15124" width="11.33203125" customWidth="1"/>
    <col min="15125" max="15126" width="6.6640625" bestFit="1" customWidth="1"/>
    <col min="15127" max="15127" width="8.1640625" bestFit="1" customWidth="1"/>
    <col min="15128" max="15129" width="6.6640625" bestFit="1" customWidth="1"/>
    <col min="15130" max="15130" width="8.1640625" bestFit="1" customWidth="1"/>
    <col min="15131" max="15132" width="6.6640625" bestFit="1" customWidth="1"/>
    <col min="15133" max="15133" width="8.1640625" bestFit="1" customWidth="1"/>
    <col min="15134" max="15135" width="6.6640625" bestFit="1" customWidth="1"/>
    <col min="15136" max="15136" width="8.1640625" bestFit="1" customWidth="1"/>
    <col min="15137" max="15138" width="6.6640625" bestFit="1" customWidth="1"/>
    <col min="15139" max="15139" width="8.1640625" bestFit="1" customWidth="1"/>
    <col min="15140" max="15141" width="6.6640625" bestFit="1" customWidth="1"/>
    <col min="15142" max="15142" width="8.1640625" bestFit="1" customWidth="1"/>
    <col min="15143" max="15144" width="6.6640625" bestFit="1" customWidth="1"/>
    <col min="15145" max="15145" width="8.1640625" bestFit="1" customWidth="1"/>
    <col min="15146" max="15147" width="6.6640625" bestFit="1" customWidth="1"/>
    <col min="15148" max="15148" width="8.1640625" bestFit="1" customWidth="1"/>
    <col min="15149" max="15150" width="6.6640625" bestFit="1" customWidth="1"/>
    <col min="15151" max="15151" width="8.1640625" bestFit="1" customWidth="1"/>
    <col min="15152" max="15153" width="6.6640625" bestFit="1" customWidth="1"/>
    <col min="15154" max="15154" width="8.1640625" bestFit="1" customWidth="1"/>
    <col min="15155" max="15156" width="7.6640625" bestFit="1" customWidth="1"/>
    <col min="15157" max="15157" width="8.33203125" bestFit="1" customWidth="1"/>
    <col min="15158" max="15159" width="7.6640625" bestFit="1" customWidth="1"/>
    <col min="15160" max="15160" width="8.5" bestFit="1" customWidth="1"/>
    <col min="15161" max="15162" width="7.6640625" bestFit="1" customWidth="1"/>
    <col min="15163" max="15163" width="8.5" bestFit="1" customWidth="1"/>
    <col min="15164" max="15165" width="7.6640625" bestFit="1" customWidth="1"/>
    <col min="15166" max="15166" width="8.5" bestFit="1" customWidth="1"/>
    <col min="15167" max="15168" width="7.6640625" bestFit="1" customWidth="1"/>
    <col min="15169" max="15169" width="8.5" bestFit="1" customWidth="1"/>
    <col min="15170" max="15171" width="7.6640625" bestFit="1" customWidth="1"/>
    <col min="15172" max="15172" width="8.5" bestFit="1" customWidth="1"/>
    <col min="15173" max="15174" width="7.6640625" bestFit="1" customWidth="1"/>
    <col min="15175" max="15175" width="8.5" bestFit="1" customWidth="1"/>
    <col min="15176" max="15177" width="7.6640625" bestFit="1" customWidth="1"/>
    <col min="15178" max="15178" width="8.33203125" bestFit="1" customWidth="1"/>
    <col min="15179" max="15181" width="5.6640625" bestFit="1" customWidth="1"/>
    <col min="15183" max="15183" width="10.1640625" bestFit="1" customWidth="1"/>
    <col min="15190" max="15190" width="16.83203125" customWidth="1"/>
    <col min="15196" max="15196" width="11.33203125" customWidth="1"/>
    <col min="15380" max="15380" width="11.33203125" customWidth="1"/>
    <col min="15381" max="15382" width="6.6640625" bestFit="1" customWidth="1"/>
    <col min="15383" max="15383" width="8.1640625" bestFit="1" customWidth="1"/>
    <col min="15384" max="15385" width="6.6640625" bestFit="1" customWidth="1"/>
    <col min="15386" max="15386" width="8.1640625" bestFit="1" customWidth="1"/>
    <col min="15387" max="15388" width="6.6640625" bestFit="1" customWidth="1"/>
    <col min="15389" max="15389" width="8.1640625" bestFit="1" customWidth="1"/>
    <col min="15390" max="15391" width="6.6640625" bestFit="1" customWidth="1"/>
    <col min="15392" max="15392" width="8.1640625" bestFit="1" customWidth="1"/>
    <col min="15393" max="15394" width="6.6640625" bestFit="1" customWidth="1"/>
    <col min="15395" max="15395" width="8.1640625" bestFit="1" customWidth="1"/>
    <col min="15396" max="15397" width="6.6640625" bestFit="1" customWidth="1"/>
    <col min="15398" max="15398" width="8.1640625" bestFit="1" customWidth="1"/>
    <col min="15399" max="15400" width="6.6640625" bestFit="1" customWidth="1"/>
    <col min="15401" max="15401" width="8.1640625" bestFit="1" customWidth="1"/>
    <col min="15402" max="15403" width="6.6640625" bestFit="1" customWidth="1"/>
    <col min="15404" max="15404" width="8.1640625" bestFit="1" customWidth="1"/>
    <col min="15405" max="15406" width="6.6640625" bestFit="1" customWidth="1"/>
    <col min="15407" max="15407" width="8.1640625" bestFit="1" customWidth="1"/>
    <col min="15408" max="15409" width="6.6640625" bestFit="1" customWidth="1"/>
    <col min="15410" max="15410" width="8.1640625" bestFit="1" customWidth="1"/>
    <col min="15411" max="15412" width="7.6640625" bestFit="1" customWidth="1"/>
    <col min="15413" max="15413" width="8.33203125" bestFit="1" customWidth="1"/>
    <col min="15414" max="15415" width="7.6640625" bestFit="1" customWidth="1"/>
    <col min="15416" max="15416" width="8.5" bestFit="1" customWidth="1"/>
    <col min="15417" max="15418" width="7.6640625" bestFit="1" customWidth="1"/>
    <col min="15419" max="15419" width="8.5" bestFit="1" customWidth="1"/>
    <col min="15420" max="15421" width="7.6640625" bestFit="1" customWidth="1"/>
    <col min="15422" max="15422" width="8.5" bestFit="1" customWidth="1"/>
    <col min="15423" max="15424" width="7.6640625" bestFit="1" customWidth="1"/>
    <col min="15425" max="15425" width="8.5" bestFit="1" customWidth="1"/>
    <col min="15426" max="15427" width="7.6640625" bestFit="1" customWidth="1"/>
    <col min="15428" max="15428" width="8.5" bestFit="1" customWidth="1"/>
    <col min="15429" max="15430" width="7.6640625" bestFit="1" customWidth="1"/>
    <col min="15431" max="15431" width="8.5" bestFit="1" customWidth="1"/>
    <col min="15432" max="15433" width="7.6640625" bestFit="1" customWidth="1"/>
    <col min="15434" max="15434" width="8.33203125" bestFit="1" customWidth="1"/>
    <col min="15435" max="15437" width="5.6640625" bestFit="1" customWidth="1"/>
    <col min="15439" max="15439" width="10.1640625" bestFit="1" customWidth="1"/>
    <col min="15446" max="15446" width="16.83203125" customWidth="1"/>
    <col min="15452" max="15452" width="11.33203125" customWidth="1"/>
    <col min="15636" max="15636" width="11.33203125" customWidth="1"/>
    <col min="15637" max="15638" width="6.6640625" bestFit="1" customWidth="1"/>
    <col min="15639" max="15639" width="8.1640625" bestFit="1" customWidth="1"/>
    <col min="15640" max="15641" width="6.6640625" bestFit="1" customWidth="1"/>
    <col min="15642" max="15642" width="8.1640625" bestFit="1" customWidth="1"/>
    <col min="15643" max="15644" width="6.6640625" bestFit="1" customWidth="1"/>
    <col min="15645" max="15645" width="8.1640625" bestFit="1" customWidth="1"/>
    <col min="15646" max="15647" width="6.6640625" bestFit="1" customWidth="1"/>
    <col min="15648" max="15648" width="8.1640625" bestFit="1" customWidth="1"/>
    <col min="15649" max="15650" width="6.6640625" bestFit="1" customWidth="1"/>
    <col min="15651" max="15651" width="8.1640625" bestFit="1" customWidth="1"/>
    <col min="15652" max="15653" width="6.6640625" bestFit="1" customWidth="1"/>
    <col min="15654" max="15654" width="8.1640625" bestFit="1" customWidth="1"/>
    <col min="15655" max="15656" width="6.6640625" bestFit="1" customWidth="1"/>
    <col min="15657" max="15657" width="8.1640625" bestFit="1" customWidth="1"/>
    <col min="15658" max="15659" width="6.6640625" bestFit="1" customWidth="1"/>
    <col min="15660" max="15660" width="8.1640625" bestFit="1" customWidth="1"/>
    <col min="15661" max="15662" width="6.6640625" bestFit="1" customWidth="1"/>
    <col min="15663" max="15663" width="8.1640625" bestFit="1" customWidth="1"/>
    <col min="15664" max="15665" width="6.6640625" bestFit="1" customWidth="1"/>
    <col min="15666" max="15666" width="8.1640625" bestFit="1" customWidth="1"/>
    <col min="15667" max="15668" width="7.6640625" bestFit="1" customWidth="1"/>
    <col min="15669" max="15669" width="8.33203125" bestFit="1" customWidth="1"/>
    <col min="15670" max="15671" width="7.6640625" bestFit="1" customWidth="1"/>
    <col min="15672" max="15672" width="8.5" bestFit="1" customWidth="1"/>
    <col min="15673" max="15674" width="7.6640625" bestFit="1" customWidth="1"/>
    <col min="15675" max="15675" width="8.5" bestFit="1" customWidth="1"/>
    <col min="15676" max="15677" width="7.6640625" bestFit="1" customWidth="1"/>
    <col min="15678" max="15678" width="8.5" bestFit="1" customWidth="1"/>
    <col min="15679" max="15680" width="7.6640625" bestFit="1" customWidth="1"/>
    <col min="15681" max="15681" width="8.5" bestFit="1" customWidth="1"/>
    <col min="15682" max="15683" width="7.6640625" bestFit="1" customWidth="1"/>
    <col min="15684" max="15684" width="8.5" bestFit="1" customWidth="1"/>
    <col min="15685" max="15686" width="7.6640625" bestFit="1" customWidth="1"/>
    <col min="15687" max="15687" width="8.5" bestFit="1" customWidth="1"/>
    <col min="15688" max="15689" width="7.6640625" bestFit="1" customWidth="1"/>
    <col min="15690" max="15690" width="8.33203125" bestFit="1" customWidth="1"/>
    <col min="15691" max="15693" width="5.6640625" bestFit="1" customWidth="1"/>
    <col min="15695" max="15695" width="10.1640625" bestFit="1" customWidth="1"/>
    <col min="15702" max="15702" width="16.83203125" customWidth="1"/>
    <col min="15708" max="15708" width="11.33203125" customWidth="1"/>
    <col min="15892" max="15892" width="11.33203125" customWidth="1"/>
    <col min="15893" max="15894" width="6.6640625" bestFit="1" customWidth="1"/>
    <col min="15895" max="15895" width="8.1640625" bestFit="1" customWidth="1"/>
    <col min="15896" max="15897" width="6.6640625" bestFit="1" customWidth="1"/>
    <col min="15898" max="15898" width="8.1640625" bestFit="1" customWidth="1"/>
    <col min="15899" max="15900" width="6.6640625" bestFit="1" customWidth="1"/>
    <col min="15901" max="15901" width="8.1640625" bestFit="1" customWidth="1"/>
    <col min="15902" max="15903" width="6.6640625" bestFit="1" customWidth="1"/>
    <col min="15904" max="15904" width="8.1640625" bestFit="1" customWidth="1"/>
    <col min="15905" max="15906" width="6.6640625" bestFit="1" customWidth="1"/>
    <col min="15907" max="15907" width="8.1640625" bestFit="1" customWidth="1"/>
    <col min="15908" max="15909" width="6.6640625" bestFit="1" customWidth="1"/>
    <col min="15910" max="15910" width="8.1640625" bestFit="1" customWidth="1"/>
    <col min="15911" max="15912" width="6.6640625" bestFit="1" customWidth="1"/>
    <col min="15913" max="15913" width="8.1640625" bestFit="1" customWidth="1"/>
    <col min="15914" max="15915" width="6.6640625" bestFit="1" customWidth="1"/>
    <col min="15916" max="15916" width="8.1640625" bestFit="1" customWidth="1"/>
    <col min="15917" max="15918" width="6.6640625" bestFit="1" customWidth="1"/>
    <col min="15919" max="15919" width="8.1640625" bestFit="1" customWidth="1"/>
    <col min="15920" max="15921" width="6.6640625" bestFit="1" customWidth="1"/>
    <col min="15922" max="15922" width="8.1640625" bestFit="1" customWidth="1"/>
    <col min="15923" max="15924" width="7.6640625" bestFit="1" customWidth="1"/>
    <col min="15925" max="15925" width="8.33203125" bestFit="1" customWidth="1"/>
    <col min="15926" max="15927" width="7.6640625" bestFit="1" customWidth="1"/>
    <col min="15928" max="15928" width="8.5" bestFit="1" customWidth="1"/>
    <col min="15929" max="15930" width="7.6640625" bestFit="1" customWidth="1"/>
    <col min="15931" max="15931" width="8.5" bestFit="1" customWidth="1"/>
    <col min="15932" max="15933" width="7.6640625" bestFit="1" customWidth="1"/>
    <col min="15934" max="15934" width="8.5" bestFit="1" customWidth="1"/>
    <col min="15935" max="15936" width="7.6640625" bestFit="1" customWidth="1"/>
    <col min="15937" max="15937" width="8.5" bestFit="1" customWidth="1"/>
    <col min="15938" max="15939" width="7.6640625" bestFit="1" customWidth="1"/>
    <col min="15940" max="15940" width="8.5" bestFit="1" customWidth="1"/>
    <col min="15941" max="15942" width="7.6640625" bestFit="1" customWidth="1"/>
    <col min="15943" max="15943" width="8.5" bestFit="1" customWidth="1"/>
    <col min="15944" max="15945" width="7.6640625" bestFit="1" customWidth="1"/>
    <col min="15946" max="15946" width="8.33203125" bestFit="1" customWidth="1"/>
    <col min="15947" max="15949" width="5.6640625" bestFit="1" customWidth="1"/>
    <col min="15951" max="15951" width="10.1640625" bestFit="1" customWidth="1"/>
    <col min="15958" max="15958" width="16.83203125" customWidth="1"/>
    <col min="15964" max="15964" width="11.33203125" customWidth="1"/>
    <col min="16148" max="16148" width="11.33203125" customWidth="1"/>
    <col min="16149" max="16150" width="6.6640625" bestFit="1" customWidth="1"/>
    <col min="16151" max="16151" width="8.1640625" bestFit="1" customWidth="1"/>
    <col min="16152" max="16153" width="6.6640625" bestFit="1" customWidth="1"/>
    <col min="16154" max="16154" width="8.1640625" bestFit="1" customWidth="1"/>
    <col min="16155" max="16156" width="6.6640625" bestFit="1" customWidth="1"/>
    <col min="16157" max="16157" width="8.1640625" bestFit="1" customWidth="1"/>
    <col min="16158" max="16159" width="6.6640625" bestFit="1" customWidth="1"/>
    <col min="16160" max="16160" width="8.1640625" bestFit="1" customWidth="1"/>
    <col min="16161" max="16162" width="6.6640625" bestFit="1" customWidth="1"/>
    <col min="16163" max="16163" width="8.1640625" bestFit="1" customWidth="1"/>
    <col min="16164" max="16165" width="6.6640625" bestFit="1" customWidth="1"/>
    <col min="16166" max="16166" width="8.1640625" bestFit="1" customWidth="1"/>
    <col min="16167" max="16168" width="6.6640625" bestFit="1" customWidth="1"/>
    <col min="16169" max="16169" width="8.1640625" bestFit="1" customWidth="1"/>
    <col min="16170" max="16171" width="6.6640625" bestFit="1" customWidth="1"/>
    <col min="16172" max="16172" width="8.1640625" bestFit="1" customWidth="1"/>
    <col min="16173" max="16174" width="6.6640625" bestFit="1" customWidth="1"/>
    <col min="16175" max="16175" width="8.1640625" bestFit="1" customWidth="1"/>
    <col min="16176" max="16177" width="6.6640625" bestFit="1" customWidth="1"/>
    <col min="16178" max="16178" width="8.1640625" bestFit="1" customWidth="1"/>
    <col min="16179" max="16180" width="7.6640625" bestFit="1" customWidth="1"/>
    <col min="16181" max="16181" width="8.33203125" bestFit="1" customWidth="1"/>
    <col min="16182" max="16183" width="7.6640625" bestFit="1" customWidth="1"/>
    <col min="16184" max="16184" width="8.5" bestFit="1" customWidth="1"/>
    <col min="16185" max="16186" width="7.6640625" bestFit="1" customWidth="1"/>
    <col min="16187" max="16187" width="8.5" bestFit="1" customWidth="1"/>
    <col min="16188" max="16189" width="7.6640625" bestFit="1" customWidth="1"/>
    <col min="16190" max="16190" width="8.5" bestFit="1" customWidth="1"/>
    <col min="16191" max="16192" width="7.6640625" bestFit="1" customWidth="1"/>
    <col min="16193" max="16193" width="8.5" bestFit="1" customWidth="1"/>
    <col min="16194" max="16195" width="7.6640625" bestFit="1" customWidth="1"/>
    <col min="16196" max="16196" width="8.5" bestFit="1" customWidth="1"/>
    <col min="16197" max="16198" width="7.6640625" bestFit="1" customWidth="1"/>
    <col min="16199" max="16199" width="8.5" bestFit="1" customWidth="1"/>
    <col min="16200" max="16201" width="7.6640625" bestFit="1" customWidth="1"/>
    <col min="16202" max="16202" width="8.33203125" bestFit="1" customWidth="1"/>
    <col min="16203" max="16205" width="5.6640625" bestFit="1" customWidth="1"/>
    <col min="16207" max="16207" width="10.1640625" bestFit="1" customWidth="1"/>
    <col min="16214" max="16214" width="16.83203125" customWidth="1"/>
    <col min="16220" max="16220" width="11.33203125" customWidth="1"/>
  </cols>
  <sheetData>
    <row r="1" spans="1:118" x14ac:dyDescent="0.2">
      <c r="B1" s="13" t="s">
        <v>47</v>
      </c>
      <c r="C1" s="13"/>
      <c r="D1" s="13"/>
      <c r="E1" s="13" t="s">
        <v>46</v>
      </c>
      <c r="F1" s="13"/>
      <c r="G1" s="13"/>
      <c r="H1" s="13" t="s">
        <v>45</v>
      </c>
      <c r="I1" s="13"/>
      <c r="J1" s="13"/>
      <c r="K1" s="13" t="s">
        <v>44</v>
      </c>
      <c r="L1" s="13"/>
      <c r="M1" s="13"/>
      <c r="N1" s="13" t="s">
        <v>43</v>
      </c>
      <c r="O1" s="13"/>
      <c r="P1" s="13"/>
      <c r="Q1" s="13" t="s">
        <v>42</v>
      </c>
      <c r="R1" s="13"/>
      <c r="S1" s="13"/>
      <c r="T1" s="13" t="s">
        <v>41</v>
      </c>
      <c r="U1" s="13"/>
      <c r="V1" s="13"/>
      <c r="W1" s="13" t="s">
        <v>40</v>
      </c>
      <c r="X1" s="13"/>
      <c r="Y1" s="13"/>
      <c r="Z1" s="13" t="s">
        <v>39</v>
      </c>
      <c r="AA1" s="13"/>
      <c r="AB1" s="13"/>
      <c r="AC1" s="13" t="s">
        <v>38</v>
      </c>
      <c r="AD1" s="13"/>
      <c r="AE1" s="13"/>
      <c r="AF1" s="13" t="s">
        <v>37</v>
      </c>
      <c r="AG1" s="13"/>
      <c r="AH1" s="13"/>
      <c r="AI1" s="13" t="s">
        <v>36</v>
      </c>
      <c r="AJ1" s="13"/>
      <c r="AK1" s="13"/>
      <c r="AL1" s="13" t="s">
        <v>35</v>
      </c>
      <c r="AM1" s="13"/>
      <c r="AN1" s="13"/>
      <c r="AO1" s="13" t="s">
        <v>34</v>
      </c>
      <c r="AP1" s="13"/>
      <c r="AQ1" s="13"/>
      <c r="AR1" s="13" t="s">
        <v>33</v>
      </c>
      <c r="AS1" s="13"/>
      <c r="AT1" s="13"/>
      <c r="AU1" s="13" t="s">
        <v>32</v>
      </c>
      <c r="AV1" s="13"/>
      <c r="AW1" s="13"/>
      <c r="AX1" s="13" t="s">
        <v>31</v>
      </c>
      <c r="AY1" s="13"/>
      <c r="AZ1" s="13"/>
      <c r="BA1" s="13" t="s">
        <v>30</v>
      </c>
      <c r="BB1" s="13"/>
      <c r="BC1" s="13"/>
      <c r="BD1" s="13" t="s">
        <v>29</v>
      </c>
      <c r="BE1" s="13"/>
      <c r="BF1" s="13"/>
      <c r="BG1" s="13" t="s">
        <v>28</v>
      </c>
      <c r="BH1" s="13"/>
      <c r="BI1" s="13"/>
      <c r="BJ1" s="13" t="s">
        <v>27</v>
      </c>
      <c r="BK1" s="13"/>
      <c r="BL1" s="13"/>
      <c r="BM1" s="13" t="s">
        <v>26</v>
      </c>
      <c r="BN1" s="13"/>
      <c r="BO1" s="13"/>
      <c r="BP1" s="13" t="s">
        <v>25</v>
      </c>
      <c r="BQ1" s="13"/>
      <c r="BR1" s="13"/>
      <c r="BS1" s="13" t="s">
        <v>24</v>
      </c>
      <c r="BT1" s="13"/>
      <c r="BU1" s="13"/>
      <c r="BV1" s="13" t="s">
        <v>23</v>
      </c>
      <c r="BW1" s="13"/>
      <c r="BX1" s="13"/>
      <c r="BY1" s="13" t="s">
        <v>22</v>
      </c>
      <c r="BZ1" s="13"/>
      <c r="CA1" s="13"/>
      <c r="CB1" s="13" t="s">
        <v>21</v>
      </c>
      <c r="CC1" s="13"/>
      <c r="CD1" s="13"/>
      <c r="CE1" s="13" t="s">
        <v>20</v>
      </c>
      <c r="CF1" s="13"/>
      <c r="CG1" s="13"/>
      <c r="CH1" s="13" t="s">
        <v>19</v>
      </c>
      <c r="CI1" s="13"/>
      <c r="CJ1" s="13"/>
      <c r="CK1" s="13" t="s">
        <v>18</v>
      </c>
      <c r="CL1" s="13"/>
      <c r="CM1" s="13"/>
      <c r="CN1" s="13" t="s">
        <v>17</v>
      </c>
      <c r="CO1" s="13"/>
      <c r="CP1" s="13"/>
      <c r="CQ1" s="13" t="s">
        <v>16</v>
      </c>
      <c r="CR1" s="13"/>
      <c r="CS1" s="13"/>
      <c r="CU1" s="10" t="s">
        <v>15</v>
      </c>
      <c r="CZ1" s="10" t="s">
        <v>14</v>
      </c>
      <c r="DA1" s="10"/>
      <c r="DB1" s="10"/>
      <c r="DC1" s="10" t="s">
        <v>13</v>
      </c>
      <c r="DD1" s="10"/>
      <c r="DE1" s="10"/>
      <c r="DF1" s="10"/>
      <c r="DG1" s="10"/>
      <c r="DH1" s="11" t="s">
        <v>12</v>
      </c>
      <c r="DI1" s="11" t="s">
        <v>11</v>
      </c>
      <c r="DJ1" s="10"/>
      <c r="DK1" s="10" t="s">
        <v>48</v>
      </c>
      <c r="DL1" s="10" t="s">
        <v>49</v>
      </c>
    </row>
    <row r="2" spans="1:118" x14ac:dyDescent="0.2">
      <c r="B2" s="13" t="s">
        <v>10</v>
      </c>
      <c r="C2" s="13"/>
      <c r="D2" s="13"/>
      <c r="E2" s="13" t="s">
        <v>10</v>
      </c>
      <c r="F2" s="13"/>
      <c r="G2" s="13"/>
      <c r="H2" s="13" t="s">
        <v>10</v>
      </c>
      <c r="I2" s="13"/>
      <c r="J2" s="13"/>
      <c r="K2" s="13" t="s">
        <v>10</v>
      </c>
      <c r="L2" s="13"/>
      <c r="M2" s="13"/>
      <c r="N2" s="13" t="s">
        <v>10</v>
      </c>
      <c r="O2" s="13"/>
      <c r="P2" s="13"/>
      <c r="Q2" s="13" t="s">
        <v>10</v>
      </c>
      <c r="R2" s="13"/>
      <c r="S2" s="13"/>
      <c r="T2" s="13" t="s">
        <v>10</v>
      </c>
      <c r="U2" s="13"/>
      <c r="V2" s="13"/>
      <c r="W2" s="13" t="s">
        <v>10</v>
      </c>
      <c r="X2" s="13"/>
      <c r="Y2" s="13"/>
      <c r="Z2" s="13" t="s">
        <v>10</v>
      </c>
      <c r="AA2" s="13"/>
      <c r="AB2" s="13"/>
      <c r="AC2" s="13" t="s">
        <v>10</v>
      </c>
      <c r="AD2" s="13"/>
      <c r="AE2" s="13"/>
      <c r="AF2" s="13" t="s">
        <v>10</v>
      </c>
      <c r="AG2" s="13"/>
      <c r="AH2" s="13"/>
      <c r="AI2" s="13" t="s">
        <v>10</v>
      </c>
      <c r="AJ2" s="13"/>
      <c r="AK2" s="13"/>
      <c r="AL2" s="13" t="s">
        <v>10</v>
      </c>
      <c r="AM2" s="13"/>
      <c r="AN2" s="13"/>
      <c r="AO2" s="13" t="s">
        <v>10</v>
      </c>
      <c r="AP2" s="13"/>
      <c r="AQ2" s="13"/>
      <c r="AR2" s="13" t="s">
        <v>10</v>
      </c>
      <c r="AS2" s="13"/>
      <c r="AT2" s="13"/>
      <c r="AU2" s="13" t="s">
        <v>10</v>
      </c>
      <c r="AV2" s="13"/>
      <c r="AW2" s="13"/>
      <c r="AX2" s="13" t="s">
        <v>10</v>
      </c>
      <c r="AY2" s="13"/>
      <c r="AZ2" s="13"/>
      <c r="BA2" s="13" t="s">
        <v>10</v>
      </c>
      <c r="BB2" s="13"/>
      <c r="BC2" s="13"/>
      <c r="BD2" s="13" t="s">
        <v>10</v>
      </c>
      <c r="BE2" s="13"/>
      <c r="BF2" s="13"/>
      <c r="BG2" s="13" t="s">
        <v>9</v>
      </c>
      <c r="BH2" s="13"/>
      <c r="BI2" s="13"/>
      <c r="BJ2" s="13" t="s">
        <v>9</v>
      </c>
      <c r="BK2" s="13"/>
      <c r="BL2" s="13"/>
      <c r="BM2" s="13" t="s">
        <v>9</v>
      </c>
      <c r="BN2" s="13"/>
      <c r="BO2" s="13"/>
      <c r="BP2" s="13" t="s">
        <v>9</v>
      </c>
      <c r="BQ2" s="13"/>
      <c r="BR2" s="13"/>
      <c r="BS2" s="13" t="s">
        <v>9</v>
      </c>
      <c r="BT2" s="13"/>
      <c r="BU2" s="13"/>
      <c r="BV2" s="13" t="s">
        <v>9</v>
      </c>
      <c r="BW2" s="13"/>
      <c r="BX2" s="13"/>
      <c r="BY2" s="13" t="s">
        <v>7</v>
      </c>
      <c r="BZ2" s="13"/>
      <c r="CA2" s="13"/>
      <c r="CB2" s="13" t="s">
        <v>7</v>
      </c>
      <c r="CC2" s="13"/>
      <c r="CD2" s="13"/>
      <c r="CE2" s="13" t="s">
        <v>7</v>
      </c>
      <c r="CF2" s="13"/>
      <c r="CG2" s="13"/>
      <c r="CH2" s="13" t="s">
        <v>8</v>
      </c>
      <c r="CI2" s="13"/>
      <c r="CJ2" s="13"/>
      <c r="CK2" s="13" t="s">
        <v>8</v>
      </c>
      <c r="CL2" s="13"/>
      <c r="CM2" s="13"/>
      <c r="CN2" s="13" t="s">
        <v>8</v>
      </c>
      <c r="CO2" s="13"/>
      <c r="CP2" s="13"/>
      <c r="CQ2" s="13" t="s">
        <v>7</v>
      </c>
      <c r="CR2" s="13"/>
      <c r="CS2" s="13"/>
      <c r="DH2" s="13"/>
      <c r="DI2" s="13"/>
    </row>
    <row r="3" spans="1:118" x14ac:dyDescent="0.2">
      <c r="B3" s="9" t="s">
        <v>6</v>
      </c>
      <c r="C3" s="9" t="s">
        <v>5</v>
      </c>
      <c r="D3" s="9" t="s">
        <v>4</v>
      </c>
      <c r="E3" s="9" t="s">
        <v>6</v>
      </c>
      <c r="F3" s="9" t="s">
        <v>5</v>
      </c>
      <c r="G3" s="9" t="s">
        <v>4</v>
      </c>
      <c r="H3" s="9" t="s">
        <v>6</v>
      </c>
      <c r="I3" s="9" t="s">
        <v>5</v>
      </c>
      <c r="J3" s="9" t="s">
        <v>4</v>
      </c>
      <c r="K3" s="9" t="s">
        <v>6</v>
      </c>
      <c r="L3" s="9" t="s">
        <v>5</v>
      </c>
      <c r="M3" s="9" t="s">
        <v>4</v>
      </c>
      <c r="N3" s="9" t="s">
        <v>6</v>
      </c>
      <c r="O3" s="9" t="s">
        <v>5</v>
      </c>
      <c r="P3" s="9" t="s">
        <v>4</v>
      </c>
      <c r="Q3" s="9" t="s">
        <v>6</v>
      </c>
      <c r="R3" s="9" t="s">
        <v>5</v>
      </c>
      <c r="S3" s="9" t="s">
        <v>4</v>
      </c>
      <c r="T3" s="9" t="s">
        <v>6</v>
      </c>
      <c r="U3" s="9" t="s">
        <v>5</v>
      </c>
      <c r="V3" s="9" t="s">
        <v>4</v>
      </c>
      <c r="W3" s="9" t="s">
        <v>6</v>
      </c>
      <c r="X3" s="9" t="s">
        <v>5</v>
      </c>
      <c r="Y3" s="9" t="s">
        <v>4</v>
      </c>
      <c r="Z3" s="9" t="s">
        <v>6</v>
      </c>
      <c r="AA3" s="9" t="s">
        <v>5</v>
      </c>
      <c r="AB3" s="9" t="s">
        <v>4</v>
      </c>
      <c r="AC3" s="9" t="s">
        <v>6</v>
      </c>
      <c r="AD3" s="9" t="s">
        <v>5</v>
      </c>
      <c r="AE3" s="9" t="s">
        <v>4</v>
      </c>
      <c r="AF3" s="9" t="s">
        <v>6</v>
      </c>
      <c r="AG3" s="9" t="s">
        <v>5</v>
      </c>
      <c r="AH3" s="9" t="s">
        <v>4</v>
      </c>
      <c r="AI3" s="9" t="s">
        <v>6</v>
      </c>
      <c r="AJ3" s="9" t="s">
        <v>5</v>
      </c>
      <c r="AK3" s="9" t="s">
        <v>4</v>
      </c>
      <c r="AL3" s="9" t="s">
        <v>6</v>
      </c>
      <c r="AM3" s="9" t="s">
        <v>5</v>
      </c>
      <c r="AN3" s="9" t="s">
        <v>4</v>
      </c>
      <c r="AO3" s="9" t="s">
        <v>6</v>
      </c>
      <c r="AP3" s="9" t="s">
        <v>5</v>
      </c>
      <c r="AQ3" s="9" t="s">
        <v>4</v>
      </c>
      <c r="AR3" s="9" t="s">
        <v>6</v>
      </c>
      <c r="AS3" s="9" t="s">
        <v>5</v>
      </c>
      <c r="AT3" s="9" t="s">
        <v>4</v>
      </c>
      <c r="AU3" s="9" t="s">
        <v>6</v>
      </c>
      <c r="AV3" s="9" t="s">
        <v>5</v>
      </c>
      <c r="AW3" s="9" t="s">
        <v>4</v>
      </c>
      <c r="AX3" s="9" t="s">
        <v>6</v>
      </c>
      <c r="AY3" s="9" t="s">
        <v>5</v>
      </c>
      <c r="AZ3" s="9" t="s">
        <v>4</v>
      </c>
      <c r="BA3" s="9" t="s">
        <v>6</v>
      </c>
      <c r="BB3" s="9" t="s">
        <v>5</v>
      </c>
      <c r="BC3" s="9" t="s">
        <v>4</v>
      </c>
      <c r="BD3" s="9" t="s">
        <v>6</v>
      </c>
      <c r="BE3" s="9" t="s">
        <v>5</v>
      </c>
      <c r="BF3" s="9" t="s">
        <v>4</v>
      </c>
      <c r="BG3" s="9" t="s">
        <v>6</v>
      </c>
      <c r="BH3" s="9" t="s">
        <v>5</v>
      </c>
      <c r="BI3" s="9" t="s">
        <v>4</v>
      </c>
      <c r="BJ3" s="9" t="s">
        <v>6</v>
      </c>
      <c r="BK3" s="9" t="s">
        <v>5</v>
      </c>
      <c r="BL3" s="9" t="s">
        <v>4</v>
      </c>
      <c r="BM3" s="9" t="s">
        <v>6</v>
      </c>
      <c r="BN3" s="9" t="s">
        <v>5</v>
      </c>
      <c r="BO3" s="9" t="s">
        <v>4</v>
      </c>
      <c r="BP3" s="9" t="s">
        <v>6</v>
      </c>
      <c r="BQ3" s="9" t="s">
        <v>5</v>
      </c>
      <c r="BR3" s="9" t="s">
        <v>4</v>
      </c>
      <c r="BS3" s="9" t="s">
        <v>6</v>
      </c>
      <c r="BT3" s="9" t="s">
        <v>5</v>
      </c>
      <c r="BU3" s="9" t="s">
        <v>4</v>
      </c>
      <c r="BV3" s="9" t="s">
        <v>6</v>
      </c>
      <c r="BW3" s="9" t="s">
        <v>5</v>
      </c>
      <c r="BX3" s="9" t="s">
        <v>4</v>
      </c>
      <c r="BY3" s="9" t="s">
        <v>6</v>
      </c>
      <c r="BZ3" s="9" t="s">
        <v>5</v>
      </c>
      <c r="CA3" s="9" t="s">
        <v>4</v>
      </c>
      <c r="CB3" s="9" t="s">
        <v>6</v>
      </c>
      <c r="CC3" s="9" t="s">
        <v>5</v>
      </c>
      <c r="CD3" s="9" t="s">
        <v>4</v>
      </c>
      <c r="CE3" s="9" t="s">
        <v>6</v>
      </c>
      <c r="CF3" s="9" t="s">
        <v>5</v>
      </c>
      <c r="CG3" s="9" t="s">
        <v>4</v>
      </c>
      <c r="CH3" s="9" t="s">
        <v>6</v>
      </c>
      <c r="CI3" s="9" t="s">
        <v>5</v>
      </c>
      <c r="CJ3" s="9" t="s">
        <v>4</v>
      </c>
      <c r="CK3" s="9" t="s">
        <v>6</v>
      </c>
      <c r="CL3" s="9" t="s">
        <v>5</v>
      </c>
      <c r="CM3" s="9" t="s">
        <v>4</v>
      </c>
      <c r="CN3" s="9" t="s">
        <v>6</v>
      </c>
      <c r="CO3" s="9" t="s">
        <v>5</v>
      </c>
      <c r="CP3" s="9" t="s">
        <v>4</v>
      </c>
      <c r="CQ3" s="9" t="s">
        <v>6</v>
      </c>
      <c r="CR3" s="9" t="s">
        <v>5</v>
      </c>
      <c r="CS3" s="9" t="s">
        <v>4</v>
      </c>
      <c r="CZ3" t="s">
        <v>3</v>
      </c>
      <c r="DA3" t="s">
        <v>2</v>
      </c>
      <c r="DB3" t="s">
        <v>1</v>
      </c>
      <c r="DC3" t="s">
        <v>3</v>
      </c>
      <c r="DD3" t="s">
        <v>2</v>
      </c>
      <c r="DE3" t="s">
        <v>1</v>
      </c>
      <c r="DF3" s="8" t="s">
        <v>0</v>
      </c>
    </row>
    <row r="4" spans="1:118" x14ac:dyDescent="0.2">
      <c r="A4" s="7">
        <v>44571</v>
      </c>
      <c r="B4" s="1">
        <v>182</v>
      </c>
      <c r="C4" s="1">
        <v>186</v>
      </c>
      <c r="D4" s="6">
        <f t="shared" ref="D4:D55" si="0">AVERAGE(B4:C4)</f>
        <v>184</v>
      </c>
      <c r="E4" s="1">
        <v>182</v>
      </c>
      <c r="F4" s="1">
        <v>184</v>
      </c>
      <c r="G4" s="6">
        <f t="shared" ref="G4:G55" si="1">AVERAGE(E4:F4)</f>
        <v>183</v>
      </c>
      <c r="H4" s="1">
        <v>186</v>
      </c>
      <c r="I4" s="6">
        <f t="shared" ref="I4:I55" si="2">H4</f>
        <v>186</v>
      </c>
      <c r="J4" s="6">
        <f t="shared" ref="J4:J55" si="3">H4</f>
        <v>186</v>
      </c>
      <c r="K4" s="1">
        <v>182</v>
      </c>
      <c r="L4" s="6">
        <f t="shared" ref="L4:L55" si="4">K4</f>
        <v>182</v>
      </c>
      <c r="M4" s="6">
        <f t="shared" ref="M4:M55" si="5">K4</f>
        <v>182</v>
      </c>
      <c r="N4" s="1"/>
      <c r="O4" s="6">
        <f t="shared" ref="O4:O55" si="6">N4</f>
        <v>0</v>
      </c>
      <c r="P4" s="6">
        <f t="shared" ref="P4:P55" si="7">N4</f>
        <v>0</v>
      </c>
      <c r="Q4" s="1">
        <v>109</v>
      </c>
      <c r="R4" s="1">
        <v>110</v>
      </c>
      <c r="S4" s="6">
        <f t="shared" ref="S4:S55" si="8">AVERAGE(Q4:R4)</f>
        <v>109.5</v>
      </c>
      <c r="T4" s="6">
        <v>122</v>
      </c>
      <c r="U4" s="6">
        <v>126</v>
      </c>
      <c r="V4" s="6">
        <f t="shared" ref="V4:V55" si="9">AVERAGE(T4:U4)</f>
        <v>124</v>
      </c>
      <c r="W4" s="6">
        <v>126</v>
      </c>
      <c r="X4" s="6">
        <v>128</v>
      </c>
      <c r="Y4" s="6">
        <f t="shared" ref="Y4:Y55" si="10">AVERAGE(W4:X4)</f>
        <v>127</v>
      </c>
      <c r="Z4" s="1">
        <v>124</v>
      </c>
      <c r="AA4" s="1">
        <v>127</v>
      </c>
      <c r="AB4" s="6">
        <f t="shared" ref="AB4:AB55" si="11">AVERAGE(Z4:AA4)</f>
        <v>125.5</v>
      </c>
      <c r="AC4" s="1">
        <v>140</v>
      </c>
      <c r="AD4" s="1">
        <v>142</v>
      </c>
      <c r="AE4" s="6">
        <f t="shared" ref="AE4:AE55" si="12">AVERAGE(AC4:AD4)</f>
        <v>141</v>
      </c>
      <c r="AF4" s="1">
        <v>140</v>
      </c>
      <c r="AG4" s="1">
        <v>142</v>
      </c>
      <c r="AH4" s="6">
        <f t="shared" ref="AH4:AH55" si="13">AVERAGE(AF4:AG4)</f>
        <v>141</v>
      </c>
      <c r="AI4" s="1">
        <v>138</v>
      </c>
      <c r="AJ4" s="1">
        <v>142</v>
      </c>
      <c r="AK4" s="6">
        <f t="shared" ref="AK4:AK55" si="14">AVERAGE(AI4:AJ4)</f>
        <v>140</v>
      </c>
      <c r="AL4" s="1">
        <v>162</v>
      </c>
      <c r="AM4" s="1">
        <v>164</v>
      </c>
      <c r="AN4" s="6">
        <f t="shared" ref="AN4:AN55" si="15">AVERAGE(AL4:AM4)</f>
        <v>163</v>
      </c>
      <c r="AO4" s="1">
        <v>128</v>
      </c>
      <c r="AP4" s="1">
        <v>129</v>
      </c>
      <c r="AQ4" s="1">
        <f t="shared" ref="AQ4:AQ55" si="16">AVERAGE(AO4:AP4)</f>
        <v>128.5</v>
      </c>
      <c r="AR4" s="1">
        <v>128</v>
      </c>
      <c r="AS4" s="1">
        <v>129</v>
      </c>
      <c r="AT4" s="1">
        <f t="shared" ref="AT4:AT55" si="17">AVERAGE(AR4:AS4)</f>
        <v>128.5</v>
      </c>
      <c r="AU4" s="1">
        <v>144</v>
      </c>
      <c r="AV4" s="1">
        <v>148</v>
      </c>
      <c r="AW4" s="1">
        <f t="shared" ref="AW4:AW55" si="18">AVERAGE(AU4:AV4)</f>
        <v>146</v>
      </c>
      <c r="AX4" s="1">
        <v>144</v>
      </c>
      <c r="AY4" s="1">
        <v>148</v>
      </c>
      <c r="AZ4" s="1">
        <f t="shared" ref="AZ4:AZ55" si="19">AVERAGE(AX4:AY4)</f>
        <v>146</v>
      </c>
      <c r="BA4" s="1">
        <v>139</v>
      </c>
      <c r="BB4" s="1">
        <v>144</v>
      </c>
      <c r="BC4" s="6">
        <f t="shared" ref="BC4:BC55" si="20">AVERAGE(BA4:BB4)</f>
        <v>141.5</v>
      </c>
      <c r="BD4" s="1">
        <v>164</v>
      </c>
      <c r="BE4" s="1">
        <v>166</v>
      </c>
      <c r="BF4" s="6">
        <f t="shared" ref="BF4:BF55" si="21">AVERAGE(BD4:BE4)</f>
        <v>165</v>
      </c>
      <c r="BG4" s="5">
        <v>725</v>
      </c>
      <c r="BH4" s="5">
        <v>725</v>
      </c>
      <c r="BI4" s="5">
        <f t="shared" ref="BI4:BI55" si="22">AVERAGE(BG4:BH4)</f>
        <v>725</v>
      </c>
      <c r="BJ4" s="5">
        <v>820</v>
      </c>
      <c r="BK4" s="5">
        <v>820</v>
      </c>
      <c r="BL4" s="5">
        <f t="shared" ref="BL4:BL55" si="23">AVERAGE(BJ4:BK4)</f>
        <v>820</v>
      </c>
      <c r="BM4" s="5">
        <v>820</v>
      </c>
      <c r="BN4" s="5">
        <f t="shared" ref="BN4:BN55" si="24">BM4</f>
        <v>820</v>
      </c>
      <c r="BO4" s="5">
        <f t="shared" ref="BO4:BO55" si="25">BM4</f>
        <v>820</v>
      </c>
      <c r="BP4" s="5">
        <v>720</v>
      </c>
      <c r="BQ4" s="5">
        <v>765</v>
      </c>
      <c r="BR4" s="4">
        <f t="shared" ref="BR4:BR55" si="26">AVERAGE(BP4:BQ4)</f>
        <v>742.5</v>
      </c>
      <c r="BS4" s="5">
        <v>800</v>
      </c>
      <c r="BT4" s="5">
        <v>825</v>
      </c>
      <c r="BU4" s="5">
        <f t="shared" ref="BU4:BU55" si="27">AVERAGE(BS4:BT4)</f>
        <v>812.5</v>
      </c>
      <c r="BV4" s="5">
        <v>644.51604332160002</v>
      </c>
      <c r="BW4" s="5">
        <v>662.27066769279998</v>
      </c>
      <c r="BX4" s="4">
        <f t="shared" ref="BX4:BX55" si="28">AVERAGE(BV4:BW4)</f>
        <v>653.3933555072</v>
      </c>
      <c r="BY4" s="5">
        <v>331</v>
      </c>
      <c r="BZ4" s="5">
        <v>333</v>
      </c>
      <c r="CA4" s="4">
        <f t="shared" ref="CA4:CA55" si="29">AVERAGE(BY4:BZ4)</f>
        <v>332</v>
      </c>
      <c r="CB4" s="5">
        <v>399</v>
      </c>
      <c r="CC4" s="5">
        <v>401</v>
      </c>
      <c r="CD4" s="4">
        <f t="shared" ref="CD4:CD55" si="30">AVERAGE(CB4:CC4)</f>
        <v>400</v>
      </c>
      <c r="CE4" s="5">
        <v>500</v>
      </c>
      <c r="CF4" s="4">
        <f t="shared" ref="CF4:CF55" si="31">CE4</f>
        <v>500</v>
      </c>
      <c r="CG4" s="4">
        <f t="shared" ref="CG4:CG55" si="32">CE4</f>
        <v>500</v>
      </c>
      <c r="CH4" s="5">
        <v>490</v>
      </c>
      <c r="CI4" s="5">
        <v>490</v>
      </c>
      <c r="CJ4" s="4">
        <f t="shared" ref="CJ4:CJ55" si="33">AVERAGE(CH4:CI4)</f>
        <v>490</v>
      </c>
      <c r="CK4" s="5">
        <v>363</v>
      </c>
      <c r="CL4" s="5">
        <v>364</v>
      </c>
      <c r="CM4" s="4">
        <f t="shared" ref="CM4:CM55" si="34">AVERAGE(CK4:CL4)</f>
        <v>363.5</v>
      </c>
      <c r="CN4" s="5">
        <v>505</v>
      </c>
      <c r="CO4" s="4">
        <f t="shared" ref="CO4:CO55" si="35">CN4</f>
        <v>505</v>
      </c>
      <c r="CP4" s="4">
        <f t="shared" ref="CP4:CP55" si="36">CN4</f>
        <v>505</v>
      </c>
      <c r="CQ4" s="5">
        <f t="shared" ref="CQ4:CR34" si="37">E4*3.326</f>
        <v>605.33199999999999</v>
      </c>
      <c r="CR4" s="5">
        <f t="shared" si="37"/>
        <v>611.98400000000004</v>
      </c>
      <c r="CS4" s="4">
        <f t="shared" ref="CS4:CS55" si="38">AVERAGE(CQ4:CR4)</f>
        <v>608.65800000000002</v>
      </c>
      <c r="CT4" s="1"/>
      <c r="CU4" s="3">
        <f t="shared" ref="CU4:CU55" si="39">(S4/D4)-1</f>
        <v>-0.40489130434782605</v>
      </c>
      <c r="CV4" s="1"/>
      <c r="CW4" s="1"/>
      <c r="CX4" s="1"/>
      <c r="CY4" s="1"/>
      <c r="CZ4" s="1">
        <f t="shared" ref="CZ4:DB34" si="40">AW4-AQ4</f>
        <v>17.5</v>
      </c>
      <c r="DA4" s="1">
        <f t="shared" si="40"/>
        <v>16</v>
      </c>
      <c r="DB4" s="1">
        <f t="shared" si="40"/>
        <v>19</v>
      </c>
      <c r="DC4" s="1">
        <f t="shared" ref="DC4:DC55" si="41">AW4-S4</f>
        <v>36.5</v>
      </c>
      <c r="DD4" s="1">
        <f t="shared" ref="DD4:DD55" si="42">AZ4-S4</f>
        <v>36.5</v>
      </c>
      <c r="DE4" s="1">
        <f t="shared" ref="DE4:DE55" si="43">AN4-S4</f>
        <v>53.5</v>
      </c>
      <c r="DF4" s="1">
        <f t="shared" ref="DF4:DF55" si="44">AQ4-S4</f>
        <v>19</v>
      </c>
      <c r="DG4" s="1"/>
      <c r="DH4" s="1">
        <f t="shared" ref="DH4:DH55" si="45">G4-S4</f>
        <v>73.5</v>
      </c>
      <c r="DI4" s="3">
        <f t="shared" ref="DI4:DI55" si="46">1-(S4/G4)</f>
        <v>0.40163934426229508</v>
      </c>
      <c r="DJ4" s="1"/>
      <c r="DK4" s="1"/>
      <c r="DL4" s="1">
        <v>3.81</v>
      </c>
      <c r="DM4" s="12">
        <f t="shared" ref="DM4:DM55" si="47">(DL4*34.1)+66</f>
        <v>195.92100000000002</v>
      </c>
      <c r="DN4" s="1"/>
    </row>
    <row r="5" spans="1:118" x14ac:dyDescent="0.2">
      <c r="A5" s="7">
        <v>44585</v>
      </c>
      <c r="B5" s="1">
        <v>182</v>
      </c>
      <c r="C5" s="1">
        <v>186</v>
      </c>
      <c r="D5" s="6">
        <f t="shared" si="0"/>
        <v>184</v>
      </c>
      <c r="E5" s="1">
        <v>182</v>
      </c>
      <c r="F5" s="1">
        <v>184</v>
      </c>
      <c r="G5" s="6">
        <f t="shared" si="1"/>
        <v>183</v>
      </c>
      <c r="H5" s="1">
        <v>186</v>
      </c>
      <c r="I5" s="6">
        <f t="shared" si="2"/>
        <v>186</v>
      </c>
      <c r="J5" s="6">
        <f t="shared" si="3"/>
        <v>186</v>
      </c>
      <c r="K5" s="1">
        <v>182</v>
      </c>
      <c r="L5" s="6">
        <f t="shared" si="4"/>
        <v>182</v>
      </c>
      <c r="M5" s="6">
        <f t="shared" si="5"/>
        <v>182</v>
      </c>
      <c r="N5" s="1"/>
      <c r="O5" s="6">
        <f t="shared" si="6"/>
        <v>0</v>
      </c>
      <c r="P5" s="6">
        <f t="shared" si="7"/>
        <v>0</v>
      </c>
      <c r="Q5" s="1">
        <v>118</v>
      </c>
      <c r="R5" s="1">
        <v>119</v>
      </c>
      <c r="S5" s="6">
        <f t="shared" si="8"/>
        <v>118.5</v>
      </c>
      <c r="T5" s="6">
        <v>120</v>
      </c>
      <c r="U5" s="6">
        <v>122</v>
      </c>
      <c r="V5" s="6">
        <f t="shared" si="9"/>
        <v>121</v>
      </c>
      <c r="W5" s="6">
        <v>122</v>
      </c>
      <c r="X5" s="6">
        <v>124</v>
      </c>
      <c r="Y5" s="6">
        <f t="shared" si="10"/>
        <v>123</v>
      </c>
      <c r="Z5" s="1">
        <v>122</v>
      </c>
      <c r="AA5" s="1">
        <v>124</v>
      </c>
      <c r="AB5" s="6">
        <f t="shared" si="11"/>
        <v>123</v>
      </c>
      <c r="AC5" s="1">
        <v>141</v>
      </c>
      <c r="AD5" s="1">
        <v>144</v>
      </c>
      <c r="AE5" s="6">
        <f t="shared" si="12"/>
        <v>142.5</v>
      </c>
      <c r="AF5" s="1">
        <v>141</v>
      </c>
      <c r="AG5" s="1">
        <v>144</v>
      </c>
      <c r="AH5" s="6">
        <f t="shared" si="13"/>
        <v>142.5</v>
      </c>
      <c r="AI5" s="1">
        <v>134</v>
      </c>
      <c r="AJ5" s="1">
        <v>140</v>
      </c>
      <c r="AK5" s="6">
        <f t="shared" si="14"/>
        <v>137</v>
      </c>
      <c r="AL5" s="1">
        <v>162</v>
      </c>
      <c r="AM5" s="1">
        <v>164</v>
      </c>
      <c r="AN5" s="6">
        <f t="shared" si="15"/>
        <v>163</v>
      </c>
      <c r="AO5" s="1">
        <v>124</v>
      </c>
      <c r="AP5" s="1">
        <v>127</v>
      </c>
      <c r="AQ5" s="1">
        <f t="shared" si="16"/>
        <v>125.5</v>
      </c>
      <c r="AR5" s="1">
        <v>124</v>
      </c>
      <c r="AS5" s="1">
        <v>127</v>
      </c>
      <c r="AT5" s="1">
        <f t="shared" si="17"/>
        <v>125.5</v>
      </c>
      <c r="AU5" s="1">
        <v>144</v>
      </c>
      <c r="AV5" s="1">
        <v>148</v>
      </c>
      <c r="AW5" s="1">
        <f t="shared" si="18"/>
        <v>146</v>
      </c>
      <c r="AX5" s="1">
        <v>144</v>
      </c>
      <c r="AY5" s="1">
        <v>148</v>
      </c>
      <c r="AZ5" s="1">
        <f t="shared" si="19"/>
        <v>146</v>
      </c>
      <c r="BA5" s="1">
        <v>139</v>
      </c>
      <c r="BB5" s="1">
        <v>144</v>
      </c>
      <c r="BC5" s="6">
        <f t="shared" si="20"/>
        <v>141.5</v>
      </c>
      <c r="BD5" s="1">
        <v>164</v>
      </c>
      <c r="BE5" s="1">
        <v>166</v>
      </c>
      <c r="BF5" s="6">
        <f t="shared" si="21"/>
        <v>165</v>
      </c>
      <c r="BG5" s="5">
        <v>725</v>
      </c>
      <c r="BH5" s="5">
        <v>725</v>
      </c>
      <c r="BI5" s="5">
        <f t="shared" si="22"/>
        <v>725</v>
      </c>
      <c r="BJ5" s="5">
        <v>820</v>
      </c>
      <c r="BK5" s="5">
        <v>820</v>
      </c>
      <c r="BL5" s="5">
        <f t="shared" si="23"/>
        <v>820</v>
      </c>
      <c r="BM5" s="5">
        <v>820</v>
      </c>
      <c r="BN5" s="5">
        <f t="shared" si="24"/>
        <v>820</v>
      </c>
      <c r="BO5" s="5">
        <f t="shared" si="25"/>
        <v>820</v>
      </c>
      <c r="BP5" s="5">
        <v>720</v>
      </c>
      <c r="BQ5" s="5">
        <v>765</v>
      </c>
      <c r="BR5" s="4">
        <f t="shared" si="26"/>
        <v>742.5</v>
      </c>
      <c r="BS5" s="5">
        <v>800</v>
      </c>
      <c r="BT5" s="5">
        <v>825</v>
      </c>
      <c r="BU5" s="5">
        <f t="shared" si="27"/>
        <v>812.5</v>
      </c>
      <c r="BV5" s="5">
        <v>632.70807279999997</v>
      </c>
      <c r="BW5" s="5">
        <v>641.53654067999992</v>
      </c>
      <c r="BX5" s="4">
        <f t="shared" si="28"/>
        <v>637.12230673999989</v>
      </c>
      <c r="BY5" s="5">
        <v>358</v>
      </c>
      <c r="BZ5" s="5">
        <v>360</v>
      </c>
      <c r="CA5" s="4">
        <f t="shared" si="29"/>
        <v>359</v>
      </c>
      <c r="CB5" s="5">
        <v>410</v>
      </c>
      <c r="CC5" s="5">
        <v>412</v>
      </c>
      <c r="CD5" s="4">
        <f t="shared" si="30"/>
        <v>411</v>
      </c>
      <c r="CE5" s="5">
        <v>500</v>
      </c>
      <c r="CF5" s="4">
        <f t="shared" si="31"/>
        <v>500</v>
      </c>
      <c r="CG5" s="4">
        <f t="shared" si="32"/>
        <v>500</v>
      </c>
      <c r="CH5" s="5">
        <v>495</v>
      </c>
      <c r="CI5" s="5">
        <v>495</v>
      </c>
      <c r="CJ5" s="4">
        <f t="shared" si="33"/>
        <v>495</v>
      </c>
      <c r="CK5" s="5">
        <v>389</v>
      </c>
      <c r="CL5" s="5">
        <v>390.5</v>
      </c>
      <c r="CM5" s="4">
        <f t="shared" si="34"/>
        <v>389.75</v>
      </c>
      <c r="CN5" s="5">
        <v>505</v>
      </c>
      <c r="CO5" s="4">
        <f t="shared" si="35"/>
        <v>505</v>
      </c>
      <c r="CP5" s="4">
        <f t="shared" si="36"/>
        <v>505</v>
      </c>
      <c r="CQ5" s="5">
        <f t="shared" si="37"/>
        <v>605.33199999999999</v>
      </c>
      <c r="CR5" s="5">
        <f t="shared" si="37"/>
        <v>611.98400000000004</v>
      </c>
      <c r="CS5" s="4">
        <f t="shared" si="38"/>
        <v>608.65800000000002</v>
      </c>
      <c r="CT5" s="1"/>
      <c r="CU5" s="3">
        <f t="shared" si="39"/>
        <v>-0.35597826086956519</v>
      </c>
      <c r="CV5" s="1"/>
      <c r="CW5" s="1"/>
      <c r="CX5" s="1"/>
      <c r="CY5" s="1"/>
      <c r="CZ5" s="1">
        <f t="shared" si="40"/>
        <v>20.5</v>
      </c>
      <c r="DA5" s="1">
        <f t="shared" si="40"/>
        <v>20</v>
      </c>
      <c r="DB5" s="1">
        <f t="shared" si="40"/>
        <v>21</v>
      </c>
      <c r="DC5" s="1">
        <f t="shared" si="41"/>
        <v>27.5</v>
      </c>
      <c r="DD5" s="1">
        <f t="shared" si="42"/>
        <v>27.5</v>
      </c>
      <c r="DE5" s="1">
        <f t="shared" si="43"/>
        <v>44.5</v>
      </c>
      <c r="DF5" s="1">
        <f t="shared" si="44"/>
        <v>7</v>
      </c>
      <c r="DG5" s="1"/>
      <c r="DH5" s="1">
        <f t="shared" si="45"/>
        <v>64.5</v>
      </c>
      <c r="DI5" s="3">
        <f t="shared" si="46"/>
        <v>0.35245901639344257</v>
      </c>
      <c r="DJ5" s="1"/>
      <c r="DK5" s="1"/>
      <c r="DL5" s="1">
        <v>3.8</v>
      </c>
      <c r="DM5" s="12">
        <f t="shared" si="47"/>
        <v>195.58</v>
      </c>
      <c r="DN5" s="1"/>
    </row>
    <row r="6" spans="1:118" x14ac:dyDescent="0.2">
      <c r="A6" s="7">
        <v>44599</v>
      </c>
      <c r="B6" s="1">
        <v>182</v>
      </c>
      <c r="C6" s="1">
        <v>186</v>
      </c>
      <c r="D6" s="6">
        <f t="shared" si="0"/>
        <v>184</v>
      </c>
      <c r="E6" s="1">
        <v>182</v>
      </c>
      <c r="F6" s="1">
        <v>184</v>
      </c>
      <c r="G6" s="6">
        <f t="shared" si="1"/>
        <v>183</v>
      </c>
      <c r="H6" s="1">
        <v>186</v>
      </c>
      <c r="I6" s="6">
        <f t="shared" si="2"/>
        <v>186</v>
      </c>
      <c r="J6" s="6">
        <f t="shared" si="3"/>
        <v>186</v>
      </c>
      <c r="K6" s="1">
        <v>184</v>
      </c>
      <c r="L6" s="6">
        <f t="shared" si="4"/>
        <v>184</v>
      </c>
      <c r="M6" s="6">
        <f t="shared" si="5"/>
        <v>184</v>
      </c>
      <c r="N6" s="1"/>
      <c r="O6" s="6">
        <f t="shared" si="6"/>
        <v>0</v>
      </c>
      <c r="P6" s="6">
        <f t="shared" si="7"/>
        <v>0</v>
      </c>
      <c r="Q6" s="1">
        <v>121</v>
      </c>
      <c r="R6" s="1">
        <v>122</v>
      </c>
      <c r="S6" s="6">
        <f t="shared" si="8"/>
        <v>121.5</v>
      </c>
      <c r="T6" s="6">
        <v>124</v>
      </c>
      <c r="U6" s="6">
        <v>126</v>
      </c>
      <c r="V6" s="6">
        <f t="shared" si="9"/>
        <v>125</v>
      </c>
      <c r="W6" s="6">
        <v>124</v>
      </c>
      <c r="X6" s="6">
        <v>126</v>
      </c>
      <c r="Y6" s="6">
        <f t="shared" si="10"/>
        <v>125</v>
      </c>
      <c r="Z6" s="1">
        <v>124</v>
      </c>
      <c r="AA6" s="1">
        <v>126</v>
      </c>
      <c r="AB6" s="6">
        <f t="shared" si="11"/>
        <v>125</v>
      </c>
      <c r="AC6" s="1">
        <v>142</v>
      </c>
      <c r="AD6" s="1">
        <v>145</v>
      </c>
      <c r="AE6" s="6">
        <f t="shared" si="12"/>
        <v>143.5</v>
      </c>
      <c r="AF6" s="1">
        <v>142</v>
      </c>
      <c r="AG6" s="1">
        <v>145</v>
      </c>
      <c r="AH6" s="6">
        <f t="shared" si="13"/>
        <v>143.5</v>
      </c>
      <c r="AI6" s="1">
        <v>135</v>
      </c>
      <c r="AJ6" s="1">
        <v>141</v>
      </c>
      <c r="AK6" s="6">
        <f t="shared" si="14"/>
        <v>138</v>
      </c>
      <c r="AL6" s="1">
        <v>163</v>
      </c>
      <c r="AM6" s="1">
        <v>165</v>
      </c>
      <c r="AN6" s="6">
        <f t="shared" si="15"/>
        <v>164</v>
      </c>
      <c r="AO6" s="1">
        <v>126</v>
      </c>
      <c r="AP6" s="1">
        <v>128</v>
      </c>
      <c r="AQ6" s="1">
        <f t="shared" si="16"/>
        <v>127</v>
      </c>
      <c r="AR6" s="1">
        <v>126</v>
      </c>
      <c r="AS6" s="1">
        <v>128</v>
      </c>
      <c r="AT6" s="1">
        <f t="shared" si="17"/>
        <v>127</v>
      </c>
      <c r="AU6" s="1">
        <v>144</v>
      </c>
      <c r="AV6" s="1">
        <v>146</v>
      </c>
      <c r="AW6" s="1">
        <f t="shared" si="18"/>
        <v>145</v>
      </c>
      <c r="AX6" s="1">
        <v>144</v>
      </c>
      <c r="AY6" s="1">
        <v>146</v>
      </c>
      <c r="AZ6" s="1">
        <f t="shared" si="19"/>
        <v>145</v>
      </c>
      <c r="BA6" s="1">
        <v>139</v>
      </c>
      <c r="BB6" s="1">
        <v>144</v>
      </c>
      <c r="BC6" s="6">
        <f t="shared" si="20"/>
        <v>141.5</v>
      </c>
      <c r="BD6" s="1">
        <v>164</v>
      </c>
      <c r="BE6" s="1">
        <v>166</v>
      </c>
      <c r="BF6" s="6">
        <f t="shared" si="21"/>
        <v>165</v>
      </c>
      <c r="BG6" s="5">
        <v>725</v>
      </c>
      <c r="BH6" s="5">
        <v>725</v>
      </c>
      <c r="BI6" s="5">
        <f t="shared" si="22"/>
        <v>725</v>
      </c>
      <c r="BJ6" s="5">
        <v>820</v>
      </c>
      <c r="BK6" s="5">
        <v>820</v>
      </c>
      <c r="BL6" s="5">
        <f t="shared" si="23"/>
        <v>820</v>
      </c>
      <c r="BM6" s="5">
        <v>820</v>
      </c>
      <c r="BN6" s="5">
        <f t="shared" si="24"/>
        <v>820</v>
      </c>
      <c r="BO6" s="5">
        <f t="shared" si="25"/>
        <v>820</v>
      </c>
      <c r="BP6" s="5">
        <v>720</v>
      </c>
      <c r="BQ6" s="5">
        <v>765</v>
      </c>
      <c r="BR6" s="4">
        <f t="shared" si="26"/>
        <v>742.5</v>
      </c>
      <c r="BS6" s="5">
        <v>800</v>
      </c>
      <c r="BT6" s="5">
        <v>825</v>
      </c>
      <c r="BU6" s="5">
        <f t="shared" si="27"/>
        <v>812.5</v>
      </c>
      <c r="BV6" s="5">
        <v>650.36500855999998</v>
      </c>
      <c r="BW6" s="5">
        <v>659.19347644000004</v>
      </c>
      <c r="BX6" s="4">
        <f t="shared" si="28"/>
        <v>654.77924250000001</v>
      </c>
      <c r="BY6" s="5">
        <v>358</v>
      </c>
      <c r="BZ6" s="5">
        <v>360</v>
      </c>
      <c r="CA6" s="4">
        <f t="shared" si="29"/>
        <v>359</v>
      </c>
      <c r="CB6" s="5">
        <v>410</v>
      </c>
      <c r="CC6" s="5">
        <v>412</v>
      </c>
      <c r="CD6" s="4">
        <f t="shared" si="30"/>
        <v>411</v>
      </c>
      <c r="CE6" s="5">
        <v>480</v>
      </c>
      <c r="CF6" s="4">
        <f t="shared" si="31"/>
        <v>480</v>
      </c>
      <c r="CG6" s="4">
        <f t="shared" si="32"/>
        <v>480</v>
      </c>
      <c r="CH6" s="5">
        <v>495</v>
      </c>
      <c r="CI6" s="5">
        <v>495</v>
      </c>
      <c r="CJ6" s="4">
        <f t="shared" si="33"/>
        <v>495</v>
      </c>
      <c r="CK6" s="5">
        <v>390</v>
      </c>
      <c r="CL6" s="5">
        <v>395</v>
      </c>
      <c r="CM6" s="4">
        <f t="shared" si="34"/>
        <v>392.5</v>
      </c>
      <c r="CN6" s="5">
        <v>505</v>
      </c>
      <c r="CO6" s="4">
        <f t="shared" si="35"/>
        <v>505</v>
      </c>
      <c r="CP6" s="4">
        <f t="shared" si="36"/>
        <v>505</v>
      </c>
      <c r="CQ6" s="5">
        <f t="shared" si="37"/>
        <v>605.33199999999999</v>
      </c>
      <c r="CR6" s="5">
        <f t="shared" si="37"/>
        <v>611.98400000000004</v>
      </c>
      <c r="CS6" s="4">
        <f t="shared" si="38"/>
        <v>608.65800000000002</v>
      </c>
      <c r="CT6" s="1"/>
      <c r="CU6" s="3">
        <f t="shared" si="39"/>
        <v>-0.33967391304347827</v>
      </c>
      <c r="CV6" s="1"/>
      <c r="CW6" s="1"/>
      <c r="CX6" s="1"/>
      <c r="CY6" s="1"/>
      <c r="CZ6" s="1">
        <f t="shared" si="40"/>
        <v>18</v>
      </c>
      <c r="DA6" s="1">
        <f t="shared" si="40"/>
        <v>18</v>
      </c>
      <c r="DB6" s="1">
        <f t="shared" si="40"/>
        <v>18</v>
      </c>
      <c r="DC6" s="1">
        <f t="shared" si="41"/>
        <v>23.5</v>
      </c>
      <c r="DD6" s="1">
        <f t="shared" si="42"/>
        <v>23.5</v>
      </c>
      <c r="DE6" s="1">
        <f t="shared" si="43"/>
        <v>42.5</v>
      </c>
      <c r="DF6" s="1">
        <f t="shared" si="44"/>
        <v>5.5</v>
      </c>
      <c r="DG6" s="1"/>
      <c r="DH6" s="1">
        <f t="shared" si="45"/>
        <v>61.5</v>
      </c>
      <c r="DI6" s="3">
        <f t="shared" si="46"/>
        <v>0.33606557377049184</v>
      </c>
      <c r="DJ6" s="1"/>
      <c r="DK6" s="1"/>
      <c r="DL6" s="1">
        <v>3.8</v>
      </c>
      <c r="DM6" s="12">
        <f t="shared" si="47"/>
        <v>195.58</v>
      </c>
      <c r="DN6" s="1"/>
    </row>
    <row r="7" spans="1:118" x14ac:dyDescent="0.2">
      <c r="A7" s="7">
        <v>44613</v>
      </c>
      <c r="B7" s="1">
        <v>184</v>
      </c>
      <c r="C7" s="1">
        <v>186</v>
      </c>
      <c r="D7" s="6">
        <f t="shared" si="0"/>
        <v>185</v>
      </c>
      <c r="E7" s="1">
        <v>184</v>
      </c>
      <c r="F7" s="1">
        <v>186</v>
      </c>
      <c r="G7" s="6">
        <f t="shared" si="1"/>
        <v>185</v>
      </c>
      <c r="H7" s="1">
        <v>186</v>
      </c>
      <c r="I7" s="6">
        <f t="shared" si="2"/>
        <v>186</v>
      </c>
      <c r="J7" s="6">
        <f t="shared" si="3"/>
        <v>186</v>
      </c>
      <c r="K7" s="1">
        <v>184</v>
      </c>
      <c r="L7" s="6">
        <f t="shared" si="4"/>
        <v>184</v>
      </c>
      <c r="M7" s="6">
        <f t="shared" si="5"/>
        <v>184</v>
      </c>
      <c r="N7" s="1"/>
      <c r="O7" s="6">
        <f t="shared" si="6"/>
        <v>0</v>
      </c>
      <c r="P7" s="6">
        <f t="shared" si="7"/>
        <v>0</v>
      </c>
      <c r="Q7" s="1">
        <v>116</v>
      </c>
      <c r="R7" s="1">
        <v>120</v>
      </c>
      <c r="S7" s="6">
        <f t="shared" si="8"/>
        <v>118</v>
      </c>
      <c r="T7" s="6">
        <v>124</v>
      </c>
      <c r="U7" s="6">
        <v>126</v>
      </c>
      <c r="V7" s="6">
        <f t="shared" si="9"/>
        <v>125</v>
      </c>
      <c r="W7" s="6">
        <v>124</v>
      </c>
      <c r="X7" s="6">
        <v>126</v>
      </c>
      <c r="Y7" s="6">
        <f t="shared" si="10"/>
        <v>125</v>
      </c>
      <c r="Z7" s="1">
        <v>124</v>
      </c>
      <c r="AA7" s="1">
        <v>126</v>
      </c>
      <c r="AB7" s="6">
        <f t="shared" si="11"/>
        <v>125</v>
      </c>
      <c r="AC7" s="1">
        <v>142</v>
      </c>
      <c r="AD7" s="1">
        <v>145</v>
      </c>
      <c r="AE7" s="6">
        <f t="shared" si="12"/>
        <v>143.5</v>
      </c>
      <c r="AF7" s="1">
        <v>142</v>
      </c>
      <c r="AG7" s="1">
        <v>145</v>
      </c>
      <c r="AH7" s="6">
        <f t="shared" si="13"/>
        <v>143.5</v>
      </c>
      <c r="AI7" s="1">
        <v>135</v>
      </c>
      <c r="AJ7" s="1">
        <v>141</v>
      </c>
      <c r="AK7" s="6">
        <f t="shared" si="14"/>
        <v>138</v>
      </c>
      <c r="AL7" s="1">
        <v>163</v>
      </c>
      <c r="AM7" s="1">
        <v>165</v>
      </c>
      <c r="AN7" s="6">
        <f t="shared" si="15"/>
        <v>164</v>
      </c>
      <c r="AO7" s="1">
        <v>126</v>
      </c>
      <c r="AP7" s="1">
        <v>128</v>
      </c>
      <c r="AQ7" s="1">
        <f t="shared" si="16"/>
        <v>127</v>
      </c>
      <c r="AR7" s="1">
        <v>126</v>
      </c>
      <c r="AS7" s="1">
        <v>128</v>
      </c>
      <c r="AT7" s="1">
        <f t="shared" si="17"/>
        <v>127</v>
      </c>
      <c r="AU7" s="1">
        <v>144</v>
      </c>
      <c r="AV7" s="1">
        <v>146</v>
      </c>
      <c r="AW7" s="1">
        <f t="shared" si="18"/>
        <v>145</v>
      </c>
      <c r="AX7" s="1">
        <v>144</v>
      </c>
      <c r="AY7" s="1">
        <v>146</v>
      </c>
      <c r="AZ7" s="1">
        <f t="shared" si="19"/>
        <v>145</v>
      </c>
      <c r="BA7" s="1">
        <v>139</v>
      </c>
      <c r="BB7" s="1">
        <v>144</v>
      </c>
      <c r="BC7" s="6">
        <f t="shared" si="20"/>
        <v>141.5</v>
      </c>
      <c r="BD7" s="1">
        <v>164</v>
      </c>
      <c r="BE7" s="1">
        <v>166</v>
      </c>
      <c r="BF7" s="6">
        <f t="shared" si="21"/>
        <v>165</v>
      </c>
      <c r="BG7" s="5">
        <v>725</v>
      </c>
      <c r="BH7" s="5">
        <v>725</v>
      </c>
      <c r="BI7" s="5">
        <f t="shared" si="22"/>
        <v>725</v>
      </c>
      <c r="BJ7" s="5">
        <v>820</v>
      </c>
      <c r="BK7" s="5">
        <v>820</v>
      </c>
      <c r="BL7" s="5">
        <f t="shared" si="23"/>
        <v>820</v>
      </c>
      <c r="BM7" s="5">
        <v>820</v>
      </c>
      <c r="BN7" s="5">
        <f t="shared" si="24"/>
        <v>820</v>
      </c>
      <c r="BO7" s="5">
        <f t="shared" si="25"/>
        <v>820</v>
      </c>
      <c r="BP7" s="5">
        <v>720</v>
      </c>
      <c r="BQ7" s="5">
        <v>765</v>
      </c>
      <c r="BR7" s="4">
        <f t="shared" si="26"/>
        <v>742.5</v>
      </c>
      <c r="BS7" s="5">
        <v>800</v>
      </c>
      <c r="BT7" s="5">
        <v>825</v>
      </c>
      <c r="BU7" s="5">
        <f t="shared" si="27"/>
        <v>812.5</v>
      </c>
      <c r="BV7" s="5">
        <v>656.73497972479993</v>
      </c>
      <c r="BW7" s="5">
        <v>665.66618907520001</v>
      </c>
      <c r="BX7" s="4">
        <f t="shared" si="28"/>
        <v>661.20058440000003</v>
      </c>
      <c r="BY7" s="5">
        <v>358</v>
      </c>
      <c r="BZ7" s="5">
        <v>360</v>
      </c>
      <c r="CA7" s="4">
        <f t="shared" si="29"/>
        <v>359</v>
      </c>
      <c r="CB7" s="5">
        <v>424</v>
      </c>
      <c r="CC7" s="5">
        <v>426.5</v>
      </c>
      <c r="CD7" s="4">
        <f t="shared" si="30"/>
        <v>425.25</v>
      </c>
      <c r="CE7" s="5">
        <v>480</v>
      </c>
      <c r="CF7" s="4">
        <f t="shared" si="31"/>
        <v>480</v>
      </c>
      <c r="CG7" s="4">
        <f t="shared" si="32"/>
        <v>480</v>
      </c>
      <c r="CH7" s="5">
        <v>495</v>
      </c>
      <c r="CI7" s="5">
        <v>495</v>
      </c>
      <c r="CJ7" s="4">
        <f t="shared" si="33"/>
        <v>495</v>
      </c>
      <c r="CK7" s="5">
        <v>342</v>
      </c>
      <c r="CL7" s="5">
        <v>343</v>
      </c>
      <c r="CM7" s="4">
        <f t="shared" si="34"/>
        <v>342.5</v>
      </c>
      <c r="CN7" s="5">
        <v>505</v>
      </c>
      <c r="CO7" s="4">
        <f t="shared" si="35"/>
        <v>505</v>
      </c>
      <c r="CP7" s="4">
        <f t="shared" si="36"/>
        <v>505</v>
      </c>
      <c r="CQ7" s="5">
        <f t="shared" si="37"/>
        <v>611.98400000000004</v>
      </c>
      <c r="CR7" s="5">
        <f t="shared" si="37"/>
        <v>618.63599999999997</v>
      </c>
      <c r="CS7" s="4">
        <f t="shared" si="38"/>
        <v>615.30999999999995</v>
      </c>
      <c r="CT7" s="1"/>
      <c r="CU7" s="3">
        <f t="shared" si="39"/>
        <v>-0.36216216216216213</v>
      </c>
      <c r="CV7" s="1"/>
      <c r="CW7" s="1"/>
      <c r="CX7" s="1"/>
      <c r="CY7" s="1"/>
      <c r="CZ7" s="1">
        <f t="shared" si="40"/>
        <v>18</v>
      </c>
      <c r="DA7" s="1">
        <f t="shared" si="40"/>
        <v>18</v>
      </c>
      <c r="DB7" s="1">
        <f t="shared" si="40"/>
        <v>18</v>
      </c>
      <c r="DC7" s="1">
        <f t="shared" si="41"/>
        <v>27</v>
      </c>
      <c r="DD7" s="1">
        <f t="shared" si="42"/>
        <v>27</v>
      </c>
      <c r="DE7" s="1">
        <f t="shared" si="43"/>
        <v>46</v>
      </c>
      <c r="DF7" s="1">
        <f t="shared" si="44"/>
        <v>9</v>
      </c>
      <c r="DG7" s="1"/>
      <c r="DH7" s="1">
        <f t="shared" si="45"/>
        <v>67</v>
      </c>
      <c r="DI7" s="3">
        <f t="shared" si="46"/>
        <v>0.36216216216216213</v>
      </c>
      <c r="DJ7" s="1"/>
      <c r="DK7" s="1"/>
      <c r="DL7" s="1">
        <v>4.49</v>
      </c>
      <c r="DM7" s="12">
        <f t="shared" si="47"/>
        <v>219.10900000000001</v>
      </c>
      <c r="DN7" s="1"/>
    </row>
    <row r="8" spans="1:118" x14ac:dyDescent="0.2">
      <c r="A8" s="7">
        <v>44627</v>
      </c>
      <c r="B8" s="1">
        <v>184</v>
      </c>
      <c r="C8" s="1">
        <v>186</v>
      </c>
      <c r="D8" s="6">
        <f t="shared" si="0"/>
        <v>185</v>
      </c>
      <c r="E8" s="1">
        <v>184</v>
      </c>
      <c r="F8" s="1">
        <v>186</v>
      </c>
      <c r="G8" s="6">
        <f t="shared" si="1"/>
        <v>185</v>
      </c>
      <c r="H8" s="1">
        <v>186</v>
      </c>
      <c r="I8" s="6">
        <f t="shared" si="2"/>
        <v>186</v>
      </c>
      <c r="J8" s="6">
        <f t="shared" si="3"/>
        <v>186</v>
      </c>
      <c r="K8" s="1">
        <v>184</v>
      </c>
      <c r="L8" s="6">
        <f t="shared" si="4"/>
        <v>184</v>
      </c>
      <c r="M8" s="6">
        <f t="shared" si="5"/>
        <v>184</v>
      </c>
      <c r="N8" s="1"/>
      <c r="O8" s="6">
        <f t="shared" si="6"/>
        <v>0</v>
      </c>
      <c r="P8" s="6">
        <f t="shared" si="7"/>
        <v>0</v>
      </c>
      <c r="Q8" s="1">
        <v>126</v>
      </c>
      <c r="R8" s="1">
        <v>128</v>
      </c>
      <c r="S8" s="6">
        <f t="shared" si="8"/>
        <v>127</v>
      </c>
      <c r="T8" s="6">
        <v>124</v>
      </c>
      <c r="U8" s="6">
        <v>126</v>
      </c>
      <c r="V8" s="6">
        <f t="shared" si="9"/>
        <v>125</v>
      </c>
      <c r="W8" s="6">
        <v>124</v>
      </c>
      <c r="X8" s="6">
        <v>126</v>
      </c>
      <c r="Y8" s="6">
        <f t="shared" si="10"/>
        <v>125</v>
      </c>
      <c r="Z8" s="1">
        <v>124</v>
      </c>
      <c r="AA8" s="1">
        <v>126</v>
      </c>
      <c r="AB8" s="6">
        <f t="shared" si="11"/>
        <v>125</v>
      </c>
      <c r="AC8" s="1">
        <v>142</v>
      </c>
      <c r="AD8" s="1">
        <v>145</v>
      </c>
      <c r="AE8" s="6">
        <f t="shared" si="12"/>
        <v>143.5</v>
      </c>
      <c r="AF8" s="1">
        <v>142</v>
      </c>
      <c r="AG8" s="1">
        <v>145</v>
      </c>
      <c r="AH8" s="6">
        <f t="shared" si="13"/>
        <v>143.5</v>
      </c>
      <c r="AI8" s="1">
        <v>135</v>
      </c>
      <c r="AJ8" s="1">
        <v>141</v>
      </c>
      <c r="AK8" s="6">
        <f t="shared" si="14"/>
        <v>138</v>
      </c>
      <c r="AL8" s="1">
        <v>163</v>
      </c>
      <c r="AM8" s="1">
        <v>165</v>
      </c>
      <c r="AN8" s="6">
        <f t="shared" si="15"/>
        <v>164</v>
      </c>
      <c r="AO8" s="1">
        <v>126</v>
      </c>
      <c r="AP8" s="1">
        <v>128</v>
      </c>
      <c r="AQ8" s="1">
        <f t="shared" si="16"/>
        <v>127</v>
      </c>
      <c r="AR8" s="1">
        <v>126</v>
      </c>
      <c r="AS8" s="1">
        <v>128</v>
      </c>
      <c r="AT8" s="1">
        <f t="shared" si="17"/>
        <v>127</v>
      </c>
      <c r="AU8" s="1">
        <v>144</v>
      </c>
      <c r="AV8" s="1">
        <v>146</v>
      </c>
      <c r="AW8" s="1">
        <f t="shared" si="18"/>
        <v>145</v>
      </c>
      <c r="AX8" s="1">
        <v>144</v>
      </c>
      <c r="AY8" s="1">
        <v>146</v>
      </c>
      <c r="AZ8" s="1">
        <f t="shared" si="19"/>
        <v>145</v>
      </c>
      <c r="BA8" s="1">
        <v>139</v>
      </c>
      <c r="BB8" s="1">
        <v>144</v>
      </c>
      <c r="BC8" s="6">
        <f t="shared" si="20"/>
        <v>141.5</v>
      </c>
      <c r="BD8" s="1">
        <v>164</v>
      </c>
      <c r="BE8" s="1">
        <v>166</v>
      </c>
      <c r="BF8" s="6">
        <f t="shared" si="21"/>
        <v>165</v>
      </c>
      <c r="BG8" s="5">
        <v>725</v>
      </c>
      <c r="BH8" s="5">
        <v>725</v>
      </c>
      <c r="BI8" s="5">
        <f t="shared" si="22"/>
        <v>725</v>
      </c>
      <c r="BJ8" s="5">
        <v>820</v>
      </c>
      <c r="BK8" s="5">
        <v>820</v>
      </c>
      <c r="BL8" s="5">
        <f t="shared" si="23"/>
        <v>820</v>
      </c>
      <c r="BM8" s="5">
        <v>820</v>
      </c>
      <c r="BN8" s="5">
        <f t="shared" si="24"/>
        <v>820</v>
      </c>
      <c r="BO8" s="5">
        <f t="shared" si="25"/>
        <v>820</v>
      </c>
      <c r="BP8" s="5">
        <v>720</v>
      </c>
      <c r="BQ8" s="5">
        <v>775</v>
      </c>
      <c r="BR8" s="4">
        <f t="shared" si="26"/>
        <v>747.5</v>
      </c>
      <c r="BS8" s="5">
        <v>800</v>
      </c>
      <c r="BT8" s="5">
        <v>835</v>
      </c>
      <c r="BU8" s="5">
        <f t="shared" si="27"/>
        <v>817.5</v>
      </c>
      <c r="BV8" s="5">
        <v>656.47391533280006</v>
      </c>
      <c r="BW8" s="5">
        <v>665.40091396720004</v>
      </c>
      <c r="BX8" s="4">
        <f t="shared" si="28"/>
        <v>660.93741465000005</v>
      </c>
      <c r="BY8" s="5">
        <v>390</v>
      </c>
      <c r="BZ8" s="5">
        <v>395</v>
      </c>
      <c r="CA8" s="4">
        <f t="shared" si="29"/>
        <v>392.5</v>
      </c>
      <c r="CB8" s="5">
        <v>437</v>
      </c>
      <c r="CC8" s="5">
        <v>440</v>
      </c>
      <c r="CD8" s="4">
        <f t="shared" si="30"/>
        <v>438.5</v>
      </c>
      <c r="CE8" s="5">
        <v>480</v>
      </c>
      <c r="CF8" s="4">
        <f t="shared" si="31"/>
        <v>480</v>
      </c>
      <c r="CG8" s="4">
        <f t="shared" si="32"/>
        <v>480</v>
      </c>
      <c r="CH8" s="5">
        <v>495</v>
      </c>
      <c r="CI8" s="5">
        <v>495</v>
      </c>
      <c r="CJ8" s="4">
        <f t="shared" si="33"/>
        <v>495</v>
      </c>
      <c r="CK8" s="5">
        <v>439</v>
      </c>
      <c r="CL8" s="5">
        <v>441</v>
      </c>
      <c r="CM8" s="4">
        <f t="shared" si="34"/>
        <v>440</v>
      </c>
      <c r="CN8" s="5">
        <v>505</v>
      </c>
      <c r="CO8" s="4">
        <f t="shared" si="35"/>
        <v>505</v>
      </c>
      <c r="CP8" s="4">
        <f t="shared" si="36"/>
        <v>505</v>
      </c>
      <c r="CQ8" s="5">
        <f t="shared" si="37"/>
        <v>611.98400000000004</v>
      </c>
      <c r="CR8" s="5">
        <f t="shared" si="37"/>
        <v>618.63599999999997</v>
      </c>
      <c r="CS8" s="4">
        <f t="shared" si="38"/>
        <v>615.30999999999995</v>
      </c>
      <c r="CT8" s="1"/>
      <c r="CU8" s="3">
        <f t="shared" si="39"/>
        <v>-0.31351351351351353</v>
      </c>
      <c r="CV8" s="1"/>
      <c r="CW8" s="1"/>
      <c r="CX8" s="1"/>
      <c r="CY8" s="1"/>
      <c r="CZ8" s="1">
        <f t="shared" si="40"/>
        <v>18</v>
      </c>
      <c r="DA8" s="1">
        <f t="shared" si="40"/>
        <v>18</v>
      </c>
      <c r="DB8" s="1">
        <f t="shared" si="40"/>
        <v>18</v>
      </c>
      <c r="DC8" s="1">
        <f t="shared" si="41"/>
        <v>18</v>
      </c>
      <c r="DD8" s="1">
        <f t="shared" si="42"/>
        <v>18</v>
      </c>
      <c r="DE8" s="1">
        <f t="shared" si="43"/>
        <v>37</v>
      </c>
      <c r="DF8" s="1">
        <f t="shared" si="44"/>
        <v>0</v>
      </c>
      <c r="DG8" s="1"/>
      <c r="DH8" s="1">
        <f t="shared" si="45"/>
        <v>58</v>
      </c>
      <c r="DI8" s="3">
        <f t="shared" si="46"/>
        <v>0.31351351351351353</v>
      </c>
      <c r="DJ8" s="1"/>
      <c r="DK8" s="1"/>
      <c r="DL8" s="1">
        <v>4.72</v>
      </c>
      <c r="DM8" s="12">
        <f t="shared" si="47"/>
        <v>226.952</v>
      </c>
      <c r="DN8" s="1"/>
    </row>
    <row r="9" spans="1:118" x14ac:dyDescent="0.2">
      <c r="A9" s="7">
        <v>44641</v>
      </c>
      <c r="B9" s="1">
        <v>184</v>
      </c>
      <c r="C9" s="1">
        <v>186</v>
      </c>
      <c r="D9" s="6">
        <f t="shared" si="0"/>
        <v>185</v>
      </c>
      <c r="E9" s="1">
        <v>184</v>
      </c>
      <c r="F9" s="1">
        <v>186</v>
      </c>
      <c r="G9" s="6">
        <f t="shared" si="1"/>
        <v>185</v>
      </c>
      <c r="H9" s="1">
        <v>186</v>
      </c>
      <c r="I9" s="6">
        <f t="shared" si="2"/>
        <v>186</v>
      </c>
      <c r="J9" s="6">
        <f t="shared" si="3"/>
        <v>186</v>
      </c>
      <c r="K9" s="1">
        <v>184</v>
      </c>
      <c r="L9" s="6">
        <f t="shared" si="4"/>
        <v>184</v>
      </c>
      <c r="M9" s="6">
        <f t="shared" si="5"/>
        <v>184</v>
      </c>
      <c r="N9" s="1"/>
      <c r="O9" s="6">
        <f t="shared" si="6"/>
        <v>0</v>
      </c>
      <c r="P9" s="6">
        <f t="shared" si="7"/>
        <v>0</v>
      </c>
      <c r="Q9" s="1">
        <v>130</v>
      </c>
      <c r="R9" s="1">
        <v>132</v>
      </c>
      <c r="S9" s="6">
        <f t="shared" si="8"/>
        <v>131</v>
      </c>
      <c r="T9" s="6">
        <v>124</v>
      </c>
      <c r="U9" s="6">
        <v>135</v>
      </c>
      <c r="V9" s="6">
        <f t="shared" si="9"/>
        <v>129.5</v>
      </c>
      <c r="W9" s="6">
        <v>124</v>
      </c>
      <c r="X9" s="6">
        <v>138</v>
      </c>
      <c r="Y9" s="6">
        <f t="shared" si="10"/>
        <v>131</v>
      </c>
      <c r="Z9" s="1">
        <v>124</v>
      </c>
      <c r="AA9" s="1">
        <v>138</v>
      </c>
      <c r="AB9" s="6">
        <f t="shared" si="11"/>
        <v>131</v>
      </c>
      <c r="AC9" s="1">
        <v>142</v>
      </c>
      <c r="AD9" s="1">
        <v>145</v>
      </c>
      <c r="AE9" s="6">
        <f t="shared" si="12"/>
        <v>143.5</v>
      </c>
      <c r="AF9" s="1">
        <v>142</v>
      </c>
      <c r="AG9" s="1">
        <v>145</v>
      </c>
      <c r="AH9" s="6">
        <f t="shared" si="13"/>
        <v>143.5</v>
      </c>
      <c r="AI9" s="1">
        <v>135</v>
      </c>
      <c r="AJ9" s="1">
        <v>145</v>
      </c>
      <c r="AK9" s="6">
        <f t="shared" si="14"/>
        <v>140</v>
      </c>
      <c r="AL9" s="1">
        <v>163</v>
      </c>
      <c r="AM9" s="1">
        <v>165</v>
      </c>
      <c r="AN9" s="6">
        <f t="shared" si="15"/>
        <v>164</v>
      </c>
      <c r="AO9" s="1">
        <v>126</v>
      </c>
      <c r="AP9" s="1">
        <v>145</v>
      </c>
      <c r="AQ9" s="1">
        <f t="shared" si="16"/>
        <v>135.5</v>
      </c>
      <c r="AR9" s="1">
        <v>126</v>
      </c>
      <c r="AS9" s="1">
        <v>145</v>
      </c>
      <c r="AT9" s="1">
        <f t="shared" si="17"/>
        <v>135.5</v>
      </c>
      <c r="AU9" s="1">
        <v>144</v>
      </c>
      <c r="AV9" s="1">
        <v>146</v>
      </c>
      <c r="AW9" s="1">
        <f t="shared" si="18"/>
        <v>145</v>
      </c>
      <c r="AX9" s="1">
        <v>144</v>
      </c>
      <c r="AY9" s="1">
        <v>146</v>
      </c>
      <c r="AZ9" s="1">
        <f t="shared" si="19"/>
        <v>145</v>
      </c>
      <c r="BA9" s="1">
        <v>139</v>
      </c>
      <c r="BB9" s="1">
        <v>150</v>
      </c>
      <c r="BC9" s="6">
        <f t="shared" si="20"/>
        <v>144.5</v>
      </c>
      <c r="BD9" s="1">
        <v>164</v>
      </c>
      <c r="BE9" s="1">
        <v>166</v>
      </c>
      <c r="BF9" s="6">
        <f t="shared" si="21"/>
        <v>165</v>
      </c>
      <c r="BG9" s="5">
        <v>725</v>
      </c>
      <c r="BH9" s="5">
        <v>725</v>
      </c>
      <c r="BI9" s="5">
        <f t="shared" si="22"/>
        <v>725</v>
      </c>
      <c r="BJ9" s="5">
        <v>820</v>
      </c>
      <c r="BK9" s="5">
        <v>820</v>
      </c>
      <c r="BL9" s="5">
        <f t="shared" si="23"/>
        <v>820</v>
      </c>
      <c r="BM9" s="5">
        <v>820</v>
      </c>
      <c r="BN9" s="5">
        <f t="shared" si="24"/>
        <v>820</v>
      </c>
      <c r="BO9" s="5">
        <f t="shared" si="25"/>
        <v>820</v>
      </c>
      <c r="BP9" s="5">
        <v>720</v>
      </c>
      <c r="BQ9" s="5">
        <v>775</v>
      </c>
      <c r="BR9" s="4">
        <f t="shared" si="26"/>
        <v>747.5</v>
      </c>
      <c r="BS9" s="5">
        <v>800</v>
      </c>
      <c r="BT9" s="5">
        <v>835</v>
      </c>
      <c r="BU9" s="5">
        <f t="shared" si="27"/>
        <v>817.5</v>
      </c>
      <c r="BV9" s="5">
        <v>651.32659573720002</v>
      </c>
      <c r="BW9" s="5">
        <v>699.96847116550009</v>
      </c>
      <c r="BX9" s="4">
        <f t="shared" si="28"/>
        <v>675.64753345135</v>
      </c>
      <c r="BY9" s="5">
        <v>390</v>
      </c>
      <c r="BZ9" s="5">
        <v>400</v>
      </c>
      <c r="CA9" s="4">
        <f t="shared" si="29"/>
        <v>395</v>
      </c>
      <c r="CB9" s="5">
        <v>437</v>
      </c>
      <c r="CC9" s="5">
        <v>440</v>
      </c>
      <c r="CD9" s="4">
        <f t="shared" si="30"/>
        <v>438.5</v>
      </c>
      <c r="CE9" s="5">
        <v>480</v>
      </c>
      <c r="CF9" s="4">
        <f t="shared" si="31"/>
        <v>480</v>
      </c>
      <c r="CG9" s="4">
        <f t="shared" si="32"/>
        <v>480</v>
      </c>
      <c r="CH9" s="5">
        <v>495</v>
      </c>
      <c r="CI9" s="5">
        <v>495</v>
      </c>
      <c r="CJ9" s="4">
        <f t="shared" si="33"/>
        <v>495</v>
      </c>
      <c r="CK9" s="5">
        <v>390</v>
      </c>
      <c r="CL9" s="5">
        <v>410</v>
      </c>
      <c r="CM9" s="4">
        <f t="shared" si="34"/>
        <v>400</v>
      </c>
      <c r="CN9" s="5">
        <v>505</v>
      </c>
      <c r="CO9" s="4">
        <f t="shared" si="35"/>
        <v>505</v>
      </c>
      <c r="CP9" s="4">
        <f t="shared" si="36"/>
        <v>505</v>
      </c>
      <c r="CQ9" s="5">
        <f t="shared" si="37"/>
        <v>611.98400000000004</v>
      </c>
      <c r="CR9" s="5">
        <f t="shared" si="37"/>
        <v>618.63599999999997</v>
      </c>
      <c r="CS9" s="4">
        <f t="shared" si="38"/>
        <v>615.30999999999995</v>
      </c>
      <c r="CT9" s="1"/>
      <c r="CU9" s="3">
        <f t="shared" si="39"/>
        <v>-0.29189189189189191</v>
      </c>
      <c r="CV9" s="1"/>
      <c r="CW9" s="1"/>
      <c r="CX9" s="1"/>
      <c r="CY9" s="1"/>
      <c r="CZ9" s="1">
        <f t="shared" si="40"/>
        <v>9.5</v>
      </c>
      <c r="DA9" s="1">
        <f t="shared" si="40"/>
        <v>18</v>
      </c>
      <c r="DB9" s="1">
        <f t="shared" si="40"/>
        <v>1</v>
      </c>
      <c r="DC9" s="1">
        <f t="shared" si="41"/>
        <v>14</v>
      </c>
      <c r="DD9" s="1">
        <f t="shared" si="42"/>
        <v>14</v>
      </c>
      <c r="DE9" s="1">
        <f t="shared" si="43"/>
        <v>33</v>
      </c>
      <c r="DF9" s="1">
        <f t="shared" si="44"/>
        <v>4.5</v>
      </c>
      <c r="DG9" s="1"/>
      <c r="DH9" s="1">
        <f t="shared" si="45"/>
        <v>54</v>
      </c>
      <c r="DI9" s="3">
        <f t="shared" si="46"/>
        <v>0.29189189189189191</v>
      </c>
      <c r="DJ9" s="1"/>
      <c r="DK9" s="1"/>
      <c r="DL9" s="1">
        <v>4.99</v>
      </c>
      <c r="DM9" s="12">
        <f t="shared" si="47"/>
        <v>236.15900000000002</v>
      </c>
      <c r="DN9" s="1"/>
    </row>
    <row r="10" spans="1:118" x14ac:dyDescent="0.2">
      <c r="A10" s="7">
        <v>44655</v>
      </c>
      <c r="B10" s="1">
        <v>198</v>
      </c>
      <c r="C10" s="1">
        <v>199</v>
      </c>
      <c r="D10" s="6">
        <f t="shared" si="0"/>
        <v>198.5</v>
      </c>
      <c r="E10" s="1">
        <v>198</v>
      </c>
      <c r="F10" s="1">
        <v>199</v>
      </c>
      <c r="G10" s="6">
        <f t="shared" si="1"/>
        <v>198.5</v>
      </c>
      <c r="H10" s="1">
        <v>198</v>
      </c>
      <c r="I10" s="6">
        <f t="shared" si="2"/>
        <v>198</v>
      </c>
      <c r="J10" s="6">
        <f t="shared" si="3"/>
        <v>198</v>
      </c>
      <c r="K10" s="1">
        <v>199</v>
      </c>
      <c r="L10" s="6">
        <f t="shared" si="4"/>
        <v>199</v>
      </c>
      <c r="M10" s="6">
        <f t="shared" si="5"/>
        <v>199</v>
      </c>
      <c r="N10" s="1"/>
      <c r="O10" s="6">
        <f t="shared" si="6"/>
        <v>0</v>
      </c>
      <c r="P10" s="6">
        <f t="shared" si="7"/>
        <v>0</v>
      </c>
      <c r="Q10" s="1">
        <v>130</v>
      </c>
      <c r="R10" s="1">
        <v>131</v>
      </c>
      <c r="S10" s="6">
        <f t="shared" si="8"/>
        <v>130.5</v>
      </c>
      <c r="T10" s="6">
        <v>133</v>
      </c>
      <c r="U10" s="6">
        <v>138</v>
      </c>
      <c r="V10" s="6">
        <f t="shared" si="9"/>
        <v>135.5</v>
      </c>
      <c r="W10" s="6">
        <v>135</v>
      </c>
      <c r="X10" s="6">
        <v>138</v>
      </c>
      <c r="Y10" s="6">
        <f t="shared" si="10"/>
        <v>136.5</v>
      </c>
      <c r="Z10" s="1">
        <v>135</v>
      </c>
      <c r="AA10" s="1">
        <v>138</v>
      </c>
      <c r="AB10" s="6">
        <f t="shared" si="11"/>
        <v>136.5</v>
      </c>
      <c r="AC10" s="1">
        <v>157</v>
      </c>
      <c r="AD10" s="1">
        <v>159</v>
      </c>
      <c r="AE10" s="6">
        <f t="shared" si="12"/>
        <v>158</v>
      </c>
      <c r="AF10" s="1">
        <v>157</v>
      </c>
      <c r="AG10" s="1">
        <v>159</v>
      </c>
      <c r="AH10" s="6">
        <f t="shared" si="13"/>
        <v>158</v>
      </c>
      <c r="AI10" s="1">
        <v>138</v>
      </c>
      <c r="AJ10" s="1">
        <v>144</v>
      </c>
      <c r="AK10" s="6">
        <f t="shared" si="14"/>
        <v>141</v>
      </c>
      <c r="AL10" s="1">
        <v>176</v>
      </c>
      <c r="AM10" s="1">
        <v>178</v>
      </c>
      <c r="AN10" s="6">
        <f t="shared" si="15"/>
        <v>177</v>
      </c>
      <c r="AO10" s="1">
        <v>139</v>
      </c>
      <c r="AP10" s="1">
        <v>142</v>
      </c>
      <c r="AQ10" s="1">
        <f t="shared" si="16"/>
        <v>140.5</v>
      </c>
      <c r="AR10" s="1">
        <v>139</v>
      </c>
      <c r="AS10" s="1">
        <v>142</v>
      </c>
      <c r="AT10" s="1">
        <f t="shared" si="17"/>
        <v>140.5</v>
      </c>
      <c r="AU10" s="1">
        <v>159</v>
      </c>
      <c r="AV10" s="1">
        <v>164</v>
      </c>
      <c r="AW10" s="1">
        <f t="shared" si="18"/>
        <v>161.5</v>
      </c>
      <c r="AX10" s="1">
        <v>159</v>
      </c>
      <c r="AY10" s="1">
        <v>164</v>
      </c>
      <c r="AZ10" s="1">
        <f t="shared" si="19"/>
        <v>161.5</v>
      </c>
      <c r="BA10" s="1">
        <v>139</v>
      </c>
      <c r="BB10" s="1">
        <v>149</v>
      </c>
      <c r="BC10" s="6">
        <f t="shared" si="20"/>
        <v>144</v>
      </c>
      <c r="BD10" s="1">
        <v>178</v>
      </c>
      <c r="BE10" s="1">
        <v>182</v>
      </c>
      <c r="BF10" s="6">
        <f t="shared" si="21"/>
        <v>180</v>
      </c>
      <c r="BG10" s="5">
        <v>765</v>
      </c>
      <c r="BH10" s="5">
        <v>765</v>
      </c>
      <c r="BI10" s="5">
        <f t="shared" si="22"/>
        <v>765</v>
      </c>
      <c r="BJ10" s="5">
        <v>860</v>
      </c>
      <c r="BK10" s="5">
        <v>860</v>
      </c>
      <c r="BL10" s="5">
        <f t="shared" si="23"/>
        <v>860</v>
      </c>
      <c r="BM10" s="5">
        <v>860</v>
      </c>
      <c r="BN10" s="5">
        <f t="shared" si="24"/>
        <v>860</v>
      </c>
      <c r="BO10" s="5">
        <f t="shared" si="25"/>
        <v>860</v>
      </c>
      <c r="BP10" s="5">
        <v>760</v>
      </c>
      <c r="BQ10" s="5">
        <v>815</v>
      </c>
      <c r="BR10" s="4">
        <f t="shared" si="26"/>
        <v>787.5</v>
      </c>
      <c r="BS10" s="5">
        <v>840</v>
      </c>
      <c r="BT10" s="5">
        <v>875</v>
      </c>
      <c r="BU10" s="5">
        <f t="shared" si="27"/>
        <v>857.5</v>
      </c>
      <c r="BV10" s="5">
        <v>687.08764529639996</v>
      </c>
      <c r="BW10" s="5">
        <v>709.04582745040011</v>
      </c>
      <c r="BX10" s="4">
        <f t="shared" si="28"/>
        <v>698.06673637340009</v>
      </c>
      <c r="BY10" s="5">
        <v>390</v>
      </c>
      <c r="BZ10" s="5">
        <v>400</v>
      </c>
      <c r="CA10" s="4">
        <f t="shared" si="29"/>
        <v>395</v>
      </c>
      <c r="CB10" s="5">
        <v>465</v>
      </c>
      <c r="CC10" s="5">
        <v>470</v>
      </c>
      <c r="CD10" s="4">
        <f t="shared" si="30"/>
        <v>467.5</v>
      </c>
      <c r="CE10" s="5">
        <v>540</v>
      </c>
      <c r="CF10" s="4">
        <f t="shared" si="31"/>
        <v>540</v>
      </c>
      <c r="CG10" s="4">
        <f t="shared" si="32"/>
        <v>540</v>
      </c>
      <c r="CH10" s="5">
        <v>505</v>
      </c>
      <c r="CI10" s="5">
        <v>505</v>
      </c>
      <c r="CJ10" s="4">
        <f t="shared" si="33"/>
        <v>505</v>
      </c>
      <c r="CK10" s="5">
        <v>380</v>
      </c>
      <c r="CL10" s="5">
        <v>384</v>
      </c>
      <c r="CM10" s="4">
        <f t="shared" si="34"/>
        <v>382</v>
      </c>
      <c r="CN10" s="5">
        <v>570</v>
      </c>
      <c r="CO10" s="4">
        <f t="shared" si="35"/>
        <v>570</v>
      </c>
      <c r="CP10" s="4">
        <f t="shared" si="36"/>
        <v>570</v>
      </c>
      <c r="CQ10" s="5">
        <f t="shared" si="37"/>
        <v>658.548</v>
      </c>
      <c r="CR10" s="5">
        <f t="shared" si="37"/>
        <v>661.87400000000002</v>
      </c>
      <c r="CS10" s="4">
        <f t="shared" si="38"/>
        <v>660.21100000000001</v>
      </c>
      <c r="CT10" s="1"/>
      <c r="CU10" s="3">
        <f t="shared" si="39"/>
        <v>-0.34256926952141054</v>
      </c>
      <c r="CV10" s="1"/>
      <c r="CW10" s="1"/>
      <c r="CX10" s="1"/>
      <c r="CY10" s="1"/>
      <c r="CZ10" s="1">
        <f t="shared" si="40"/>
        <v>21</v>
      </c>
      <c r="DA10" s="1">
        <f t="shared" si="40"/>
        <v>20</v>
      </c>
      <c r="DB10" s="1">
        <f t="shared" si="40"/>
        <v>22</v>
      </c>
      <c r="DC10" s="1">
        <f t="shared" si="41"/>
        <v>31</v>
      </c>
      <c r="DD10" s="1">
        <f t="shared" si="42"/>
        <v>31</v>
      </c>
      <c r="DE10" s="1">
        <f t="shared" si="43"/>
        <v>46.5</v>
      </c>
      <c r="DF10" s="1">
        <f t="shared" si="44"/>
        <v>10</v>
      </c>
      <c r="DG10" s="1"/>
      <c r="DH10" s="1">
        <f t="shared" si="45"/>
        <v>68</v>
      </c>
      <c r="DI10" s="3">
        <f t="shared" si="46"/>
        <v>0.34256926952141054</v>
      </c>
      <c r="DJ10" s="1"/>
      <c r="DK10" s="1"/>
      <c r="DL10" s="1">
        <v>5.64</v>
      </c>
      <c r="DM10" s="12">
        <f t="shared" si="47"/>
        <v>258.32399999999996</v>
      </c>
      <c r="DN10" s="1"/>
    </row>
    <row r="11" spans="1:118" x14ac:dyDescent="0.2">
      <c r="A11" s="7">
        <v>44669</v>
      </c>
      <c r="B11" s="1">
        <v>198</v>
      </c>
      <c r="C11" s="1">
        <v>199</v>
      </c>
      <c r="D11" s="6">
        <f t="shared" si="0"/>
        <v>198.5</v>
      </c>
      <c r="E11" s="1">
        <v>198</v>
      </c>
      <c r="F11" s="1">
        <v>199</v>
      </c>
      <c r="G11" s="6">
        <f t="shared" si="1"/>
        <v>198.5</v>
      </c>
      <c r="H11" s="1">
        <v>198</v>
      </c>
      <c r="I11" s="6">
        <f t="shared" si="2"/>
        <v>198</v>
      </c>
      <c r="J11" s="6">
        <f t="shared" si="3"/>
        <v>198</v>
      </c>
      <c r="K11" s="1">
        <v>199</v>
      </c>
      <c r="L11" s="6">
        <f t="shared" si="4"/>
        <v>199</v>
      </c>
      <c r="M11" s="6">
        <f t="shared" si="5"/>
        <v>199</v>
      </c>
      <c r="N11" s="1"/>
      <c r="O11" s="6">
        <f t="shared" si="6"/>
        <v>0</v>
      </c>
      <c r="P11" s="6">
        <f t="shared" si="7"/>
        <v>0</v>
      </c>
      <c r="Q11" s="1">
        <v>112</v>
      </c>
      <c r="R11" s="1">
        <v>113</v>
      </c>
      <c r="S11" s="6">
        <f t="shared" si="8"/>
        <v>112.5</v>
      </c>
      <c r="T11" s="6">
        <v>132</v>
      </c>
      <c r="U11" s="6">
        <v>136</v>
      </c>
      <c r="V11" s="6">
        <f t="shared" si="9"/>
        <v>134</v>
      </c>
      <c r="W11" s="6">
        <v>135</v>
      </c>
      <c r="X11" s="6">
        <v>138</v>
      </c>
      <c r="Y11" s="6">
        <f t="shared" si="10"/>
        <v>136.5</v>
      </c>
      <c r="Z11" s="1">
        <v>135</v>
      </c>
      <c r="AA11" s="1">
        <v>138</v>
      </c>
      <c r="AB11" s="6">
        <f t="shared" si="11"/>
        <v>136.5</v>
      </c>
      <c r="AC11" s="1">
        <v>157</v>
      </c>
      <c r="AD11" s="1">
        <v>159</v>
      </c>
      <c r="AE11" s="6">
        <f t="shared" si="12"/>
        <v>158</v>
      </c>
      <c r="AF11" s="1">
        <v>157</v>
      </c>
      <c r="AG11" s="1">
        <v>159</v>
      </c>
      <c r="AH11" s="6">
        <f t="shared" si="13"/>
        <v>158</v>
      </c>
      <c r="AI11" s="1">
        <v>138</v>
      </c>
      <c r="AJ11" s="1">
        <v>144</v>
      </c>
      <c r="AK11" s="6">
        <f t="shared" si="14"/>
        <v>141</v>
      </c>
      <c r="AL11" s="1">
        <v>176</v>
      </c>
      <c r="AM11" s="1">
        <v>178</v>
      </c>
      <c r="AN11" s="6">
        <f t="shared" si="15"/>
        <v>177</v>
      </c>
      <c r="AO11" s="1">
        <v>139</v>
      </c>
      <c r="AP11" s="1">
        <v>142</v>
      </c>
      <c r="AQ11" s="1">
        <f t="shared" si="16"/>
        <v>140.5</v>
      </c>
      <c r="AR11" s="1">
        <v>139</v>
      </c>
      <c r="AS11" s="1">
        <v>142</v>
      </c>
      <c r="AT11" s="1">
        <f t="shared" si="17"/>
        <v>140.5</v>
      </c>
      <c r="AU11" s="1">
        <v>159</v>
      </c>
      <c r="AV11" s="1">
        <v>164</v>
      </c>
      <c r="AW11" s="1">
        <f t="shared" si="18"/>
        <v>161.5</v>
      </c>
      <c r="AX11" s="1">
        <v>159</v>
      </c>
      <c r="AY11" s="1">
        <v>164</v>
      </c>
      <c r="AZ11" s="1">
        <f t="shared" si="19"/>
        <v>161.5</v>
      </c>
      <c r="BA11" s="1">
        <v>139</v>
      </c>
      <c r="BB11" s="1">
        <v>149</v>
      </c>
      <c r="BC11" s="6">
        <f t="shared" si="20"/>
        <v>144</v>
      </c>
      <c r="BD11" s="1">
        <v>178</v>
      </c>
      <c r="BE11" s="1">
        <v>182</v>
      </c>
      <c r="BF11" s="6">
        <f t="shared" si="21"/>
        <v>180</v>
      </c>
      <c r="BG11" s="5">
        <v>765</v>
      </c>
      <c r="BH11" s="5">
        <v>765</v>
      </c>
      <c r="BI11" s="5">
        <f t="shared" si="22"/>
        <v>765</v>
      </c>
      <c r="BJ11" s="5">
        <v>860</v>
      </c>
      <c r="BK11" s="5">
        <v>860</v>
      </c>
      <c r="BL11" s="5">
        <f t="shared" si="23"/>
        <v>860</v>
      </c>
      <c r="BM11" s="5">
        <v>860</v>
      </c>
      <c r="BN11" s="5">
        <f t="shared" si="24"/>
        <v>860</v>
      </c>
      <c r="BO11" s="5">
        <f t="shared" si="25"/>
        <v>860</v>
      </c>
      <c r="BP11" s="5">
        <v>760</v>
      </c>
      <c r="BQ11" s="5">
        <v>815</v>
      </c>
      <c r="BR11" s="4">
        <f t="shared" si="26"/>
        <v>787.5</v>
      </c>
      <c r="BS11" s="5">
        <v>840</v>
      </c>
      <c r="BT11" s="5">
        <v>875</v>
      </c>
      <c r="BU11" s="5">
        <f t="shared" si="27"/>
        <v>857.5</v>
      </c>
      <c r="BV11" s="5">
        <v>682.69600886559988</v>
      </c>
      <c r="BW11" s="5">
        <v>700.26255458880007</v>
      </c>
      <c r="BX11" s="4">
        <f t="shared" si="28"/>
        <v>691.47928172720003</v>
      </c>
      <c r="BY11" s="5">
        <v>387</v>
      </c>
      <c r="BZ11" s="5">
        <v>387</v>
      </c>
      <c r="CA11" s="4">
        <f t="shared" si="29"/>
        <v>387</v>
      </c>
      <c r="CB11" s="5">
        <v>458</v>
      </c>
      <c r="CC11" s="5">
        <v>460</v>
      </c>
      <c r="CD11" s="4">
        <f t="shared" si="30"/>
        <v>459</v>
      </c>
      <c r="CE11" s="5">
        <v>540</v>
      </c>
      <c r="CF11" s="4">
        <f t="shared" si="31"/>
        <v>540</v>
      </c>
      <c r="CG11" s="4">
        <f t="shared" si="32"/>
        <v>540</v>
      </c>
      <c r="CH11" s="5">
        <v>505</v>
      </c>
      <c r="CI11" s="5">
        <v>505</v>
      </c>
      <c r="CJ11" s="4">
        <f t="shared" si="33"/>
        <v>505</v>
      </c>
      <c r="CK11" s="5">
        <v>368</v>
      </c>
      <c r="CL11" s="5">
        <v>369</v>
      </c>
      <c r="CM11" s="4">
        <f t="shared" si="34"/>
        <v>368.5</v>
      </c>
      <c r="CN11" s="5">
        <v>570</v>
      </c>
      <c r="CO11" s="4">
        <f t="shared" si="35"/>
        <v>570</v>
      </c>
      <c r="CP11" s="4">
        <f t="shared" si="36"/>
        <v>570</v>
      </c>
      <c r="CQ11" s="5">
        <f t="shared" si="37"/>
        <v>658.548</v>
      </c>
      <c r="CR11" s="5">
        <f t="shared" si="37"/>
        <v>661.87400000000002</v>
      </c>
      <c r="CS11" s="4">
        <f t="shared" si="38"/>
        <v>660.21100000000001</v>
      </c>
      <c r="CT11" s="1"/>
      <c r="CU11" s="3">
        <f t="shared" si="39"/>
        <v>-0.43324937027707811</v>
      </c>
      <c r="CV11" s="1"/>
      <c r="CW11" s="1"/>
      <c r="CX11" s="1"/>
      <c r="CY11" s="1"/>
      <c r="CZ11" s="1">
        <f t="shared" si="40"/>
        <v>21</v>
      </c>
      <c r="DA11" s="1">
        <f t="shared" si="40"/>
        <v>20</v>
      </c>
      <c r="DB11" s="1">
        <f t="shared" si="40"/>
        <v>22</v>
      </c>
      <c r="DC11" s="1">
        <f t="shared" si="41"/>
        <v>49</v>
      </c>
      <c r="DD11" s="1">
        <f t="shared" si="42"/>
        <v>49</v>
      </c>
      <c r="DE11" s="1">
        <f t="shared" si="43"/>
        <v>64.5</v>
      </c>
      <c r="DF11" s="1">
        <f t="shared" si="44"/>
        <v>28</v>
      </c>
      <c r="DG11" s="1"/>
      <c r="DH11" s="1">
        <f t="shared" si="45"/>
        <v>86</v>
      </c>
      <c r="DI11" s="3">
        <f t="shared" si="46"/>
        <v>0.43324937027707811</v>
      </c>
      <c r="DJ11" s="1"/>
      <c r="DK11" s="1"/>
      <c r="DL11" s="1">
        <v>5.64</v>
      </c>
      <c r="DM11" s="12">
        <f t="shared" si="47"/>
        <v>258.32399999999996</v>
      </c>
      <c r="DN11" s="1"/>
    </row>
    <row r="12" spans="1:118" x14ac:dyDescent="0.2">
      <c r="A12" s="7">
        <v>44683</v>
      </c>
      <c r="B12" s="1">
        <v>187</v>
      </c>
      <c r="C12" s="1">
        <v>192</v>
      </c>
      <c r="D12" s="6">
        <f t="shared" si="0"/>
        <v>189.5</v>
      </c>
      <c r="E12" s="1">
        <v>187</v>
      </c>
      <c r="F12" s="1">
        <v>190</v>
      </c>
      <c r="G12" s="6">
        <f t="shared" si="1"/>
        <v>188.5</v>
      </c>
      <c r="H12" s="1">
        <v>192</v>
      </c>
      <c r="I12" s="6">
        <f t="shared" si="2"/>
        <v>192</v>
      </c>
      <c r="J12" s="6">
        <f t="shared" si="3"/>
        <v>192</v>
      </c>
      <c r="K12" s="1">
        <v>187</v>
      </c>
      <c r="L12" s="6">
        <f t="shared" si="4"/>
        <v>187</v>
      </c>
      <c r="M12" s="6">
        <f t="shared" si="5"/>
        <v>187</v>
      </c>
      <c r="N12" s="1"/>
      <c r="O12" s="6">
        <f t="shared" si="6"/>
        <v>0</v>
      </c>
      <c r="P12" s="6">
        <f t="shared" si="7"/>
        <v>0</v>
      </c>
      <c r="Q12" s="1">
        <v>108</v>
      </c>
      <c r="R12" s="1">
        <v>109</v>
      </c>
      <c r="S12" s="6">
        <f t="shared" si="8"/>
        <v>108.5</v>
      </c>
      <c r="T12" s="6">
        <v>120</v>
      </c>
      <c r="U12" s="6">
        <v>123</v>
      </c>
      <c r="V12" s="6">
        <f t="shared" si="9"/>
        <v>121.5</v>
      </c>
      <c r="W12" s="6">
        <v>121</v>
      </c>
      <c r="X12" s="6">
        <v>123</v>
      </c>
      <c r="Y12" s="6">
        <f t="shared" si="10"/>
        <v>122</v>
      </c>
      <c r="Z12" s="1">
        <v>121</v>
      </c>
      <c r="AA12" s="1">
        <v>123</v>
      </c>
      <c r="AB12" s="6">
        <f t="shared" si="11"/>
        <v>122</v>
      </c>
      <c r="AC12" s="1">
        <v>145</v>
      </c>
      <c r="AD12" s="1">
        <v>148</v>
      </c>
      <c r="AE12" s="6">
        <f t="shared" si="12"/>
        <v>146.5</v>
      </c>
      <c r="AF12" s="1">
        <v>145</v>
      </c>
      <c r="AG12" s="1">
        <v>148</v>
      </c>
      <c r="AH12" s="6">
        <f t="shared" si="13"/>
        <v>146.5</v>
      </c>
      <c r="AI12" s="1">
        <v>128</v>
      </c>
      <c r="AJ12" s="1">
        <v>132</v>
      </c>
      <c r="AK12" s="6">
        <f t="shared" si="14"/>
        <v>130</v>
      </c>
      <c r="AL12" s="1">
        <v>166</v>
      </c>
      <c r="AM12" s="1">
        <v>168</v>
      </c>
      <c r="AN12" s="6">
        <f t="shared" si="15"/>
        <v>167</v>
      </c>
      <c r="AO12" s="1">
        <v>122</v>
      </c>
      <c r="AP12" s="1">
        <v>125</v>
      </c>
      <c r="AQ12" s="1">
        <f t="shared" si="16"/>
        <v>123.5</v>
      </c>
      <c r="AR12" s="1">
        <v>122</v>
      </c>
      <c r="AS12" s="1">
        <v>125</v>
      </c>
      <c r="AT12" s="1">
        <f t="shared" si="17"/>
        <v>123.5</v>
      </c>
      <c r="AU12" s="1">
        <v>148</v>
      </c>
      <c r="AV12" s="1">
        <v>152</v>
      </c>
      <c r="AW12" s="1">
        <f t="shared" si="18"/>
        <v>150</v>
      </c>
      <c r="AX12" s="1">
        <v>148</v>
      </c>
      <c r="AY12" s="1">
        <v>152</v>
      </c>
      <c r="AZ12" s="1">
        <f t="shared" si="19"/>
        <v>150</v>
      </c>
      <c r="BA12" s="1">
        <v>129</v>
      </c>
      <c r="BB12" s="1">
        <v>134</v>
      </c>
      <c r="BC12" s="6">
        <f t="shared" si="20"/>
        <v>131.5</v>
      </c>
      <c r="BD12" s="1">
        <v>168</v>
      </c>
      <c r="BE12" s="1">
        <v>170</v>
      </c>
      <c r="BF12" s="6">
        <f t="shared" si="21"/>
        <v>169</v>
      </c>
      <c r="BG12" s="5">
        <v>725</v>
      </c>
      <c r="BH12" s="5">
        <v>725</v>
      </c>
      <c r="BI12" s="5">
        <f t="shared" si="22"/>
        <v>725</v>
      </c>
      <c r="BJ12" s="5">
        <v>820</v>
      </c>
      <c r="BK12" s="5">
        <v>820</v>
      </c>
      <c r="BL12" s="5">
        <f t="shared" si="23"/>
        <v>820</v>
      </c>
      <c r="BM12" s="5">
        <v>820</v>
      </c>
      <c r="BN12" s="5">
        <f t="shared" si="24"/>
        <v>820</v>
      </c>
      <c r="BO12" s="5">
        <f t="shared" si="25"/>
        <v>820</v>
      </c>
      <c r="BP12" s="5">
        <v>720</v>
      </c>
      <c r="BQ12" s="5">
        <v>775</v>
      </c>
      <c r="BR12" s="4">
        <f t="shared" si="26"/>
        <v>747.5</v>
      </c>
      <c r="BS12" s="5">
        <v>800</v>
      </c>
      <c r="BT12" s="5">
        <v>835</v>
      </c>
      <c r="BU12" s="5">
        <f t="shared" si="27"/>
        <v>817.5</v>
      </c>
      <c r="BV12" s="5">
        <v>643.79067731199996</v>
      </c>
      <c r="BW12" s="5">
        <v>657.3104442447999</v>
      </c>
      <c r="BX12" s="4">
        <f t="shared" si="28"/>
        <v>650.55056077839993</v>
      </c>
      <c r="BY12" s="5">
        <v>359</v>
      </c>
      <c r="BZ12" s="5">
        <v>361</v>
      </c>
      <c r="CA12" s="4">
        <f t="shared" si="29"/>
        <v>360</v>
      </c>
      <c r="CB12" s="5">
        <v>439</v>
      </c>
      <c r="CC12" s="5">
        <v>441</v>
      </c>
      <c r="CD12" s="4">
        <f t="shared" si="30"/>
        <v>440</v>
      </c>
      <c r="CE12" s="5">
        <v>520</v>
      </c>
      <c r="CF12" s="4">
        <f t="shared" si="31"/>
        <v>520</v>
      </c>
      <c r="CG12" s="4">
        <f t="shared" si="32"/>
        <v>520</v>
      </c>
      <c r="CH12" s="5">
        <v>505</v>
      </c>
      <c r="CI12" s="5">
        <v>505</v>
      </c>
      <c r="CJ12" s="4">
        <f t="shared" si="33"/>
        <v>505</v>
      </c>
      <c r="CK12" s="5">
        <v>359</v>
      </c>
      <c r="CL12" s="5">
        <v>361</v>
      </c>
      <c r="CM12" s="4">
        <f t="shared" si="34"/>
        <v>360</v>
      </c>
      <c r="CN12" s="5">
        <v>570</v>
      </c>
      <c r="CO12" s="4">
        <f t="shared" si="35"/>
        <v>570</v>
      </c>
      <c r="CP12" s="4">
        <f t="shared" si="36"/>
        <v>570</v>
      </c>
      <c r="CQ12" s="5">
        <f t="shared" si="37"/>
        <v>621.96199999999999</v>
      </c>
      <c r="CR12" s="5">
        <f t="shared" si="37"/>
        <v>631.94000000000005</v>
      </c>
      <c r="CS12" s="4">
        <f t="shared" si="38"/>
        <v>626.95100000000002</v>
      </c>
      <c r="CT12" s="1"/>
      <c r="CU12" s="3">
        <f t="shared" si="39"/>
        <v>-0.42744063324538262</v>
      </c>
      <c r="CV12" s="1"/>
      <c r="CW12" s="1"/>
      <c r="CX12" s="1"/>
      <c r="CY12" s="1"/>
      <c r="CZ12" s="1">
        <f t="shared" si="40"/>
        <v>26.5</v>
      </c>
      <c r="DA12" s="1">
        <f t="shared" si="40"/>
        <v>26</v>
      </c>
      <c r="DB12" s="1">
        <f t="shared" si="40"/>
        <v>27</v>
      </c>
      <c r="DC12" s="1">
        <f t="shared" si="41"/>
        <v>41.5</v>
      </c>
      <c r="DD12" s="1">
        <f t="shared" si="42"/>
        <v>41.5</v>
      </c>
      <c r="DE12" s="1">
        <f t="shared" si="43"/>
        <v>58.5</v>
      </c>
      <c r="DF12" s="1">
        <f t="shared" si="44"/>
        <v>15</v>
      </c>
      <c r="DG12" s="1"/>
      <c r="DH12" s="1">
        <f t="shared" si="45"/>
        <v>80</v>
      </c>
      <c r="DI12" s="3">
        <f t="shared" si="46"/>
        <v>0.4244031830238727</v>
      </c>
      <c r="DJ12" s="1"/>
      <c r="DK12" s="1"/>
      <c r="DL12" s="1">
        <v>6.99</v>
      </c>
      <c r="DM12" s="12">
        <f t="shared" si="47"/>
        <v>304.35900000000004</v>
      </c>
      <c r="DN12" s="1"/>
    </row>
    <row r="13" spans="1:118" x14ac:dyDescent="0.2">
      <c r="A13" s="7">
        <v>44697</v>
      </c>
      <c r="B13" s="1">
        <v>187</v>
      </c>
      <c r="C13" s="1">
        <v>192</v>
      </c>
      <c r="D13" s="6">
        <f t="shared" si="0"/>
        <v>189.5</v>
      </c>
      <c r="E13" s="1">
        <v>187</v>
      </c>
      <c r="F13" s="1">
        <v>190</v>
      </c>
      <c r="G13" s="6">
        <f t="shared" si="1"/>
        <v>188.5</v>
      </c>
      <c r="H13" s="1">
        <v>192</v>
      </c>
      <c r="I13" s="6">
        <f t="shared" si="2"/>
        <v>192</v>
      </c>
      <c r="J13" s="6">
        <f t="shared" si="3"/>
        <v>192</v>
      </c>
      <c r="K13" s="1">
        <v>187</v>
      </c>
      <c r="L13" s="6">
        <f t="shared" si="4"/>
        <v>187</v>
      </c>
      <c r="M13" s="6">
        <f t="shared" si="5"/>
        <v>187</v>
      </c>
      <c r="N13" s="1"/>
      <c r="O13" s="6">
        <f t="shared" si="6"/>
        <v>0</v>
      </c>
      <c r="P13" s="6">
        <f t="shared" si="7"/>
        <v>0</v>
      </c>
      <c r="Q13" s="1">
        <v>98</v>
      </c>
      <c r="R13" s="1">
        <v>103</v>
      </c>
      <c r="S13" s="6">
        <f t="shared" si="8"/>
        <v>100.5</v>
      </c>
      <c r="T13" s="6">
        <v>118</v>
      </c>
      <c r="U13" s="6">
        <v>123</v>
      </c>
      <c r="V13" s="6">
        <f t="shared" si="9"/>
        <v>120.5</v>
      </c>
      <c r="W13" s="6">
        <v>118</v>
      </c>
      <c r="X13" s="6">
        <v>120</v>
      </c>
      <c r="Y13" s="6">
        <f t="shared" si="10"/>
        <v>119</v>
      </c>
      <c r="Z13" s="1">
        <v>118</v>
      </c>
      <c r="AA13" s="1">
        <v>120</v>
      </c>
      <c r="AB13" s="6">
        <f t="shared" si="11"/>
        <v>119</v>
      </c>
      <c r="AC13" s="1">
        <v>142</v>
      </c>
      <c r="AD13" s="1">
        <v>145</v>
      </c>
      <c r="AE13" s="6">
        <f t="shared" si="12"/>
        <v>143.5</v>
      </c>
      <c r="AF13" s="1">
        <v>142</v>
      </c>
      <c r="AG13" s="1">
        <v>145</v>
      </c>
      <c r="AH13" s="6">
        <f t="shared" si="13"/>
        <v>143.5</v>
      </c>
      <c r="AI13" s="1">
        <v>128</v>
      </c>
      <c r="AJ13" s="1">
        <v>132</v>
      </c>
      <c r="AK13" s="6">
        <f t="shared" si="14"/>
        <v>130</v>
      </c>
      <c r="AL13" s="1">
        <v>162</v>
      </c>
      <c r="AM13" s="1">
        <v>164</v>
      </c>
      <c r="AN13" s="6">
        <f t="shared" si="15"/>
        <v>163</v>
      </c>
      <c r="AO13" s="1">
        <v>121</v>
      </c>
      <c r="AP13" s="1">
        <v>124</v>
      </c>
      <c r="AQ13" s="1">
        <f t="shared" si="16"/>
        <v>122.5</v>
      </c>
      <c r="AR13" s="1">
        <v>121</v>
      </c>
      <c r="AS13" s="1">
        <v>124</v>
      </c>
      <c r="AT13" s="1">
        <f t="shared" si="17"/>
        <v>122.5</v>
      </c>
      <c r="AU13" s="1">
        <v>146</v>
      </c>
      <c r="AV13" s="1">
        <v>148</v>
      </c>
      <c r="AW13" s="1">
        <f t="shared" si="18"/>
        <v>147</v>
      </c>
      <c r="AX13" s="1">
        <v>146</v>
      </c>
      <c r="AY13" s="1">
        <v>148</v>
      </c>
      <c r="AZ13" s="1">
        <f t="shared" si="19"/>
        <v>147</v>
      </c>
      <c r="BA13" s="1">
        <v>129</v>
      </c>
      <c r="BB13" s="1">
        <v>134</v>
      </c>
      <c r="BC13" s="6">
        <f t="shared" si="20"/>
        <v>131.5</v>
      </c>
      <c r="BD13" s="1">
        <v>165</v>
      </c>
      <c r="BE13" s="1">
        <v>168</v>
      </c>
      <c r="BF13" s="6">
        <f t="shared" si="21"/>
        <v>166.5</v>
      </c>
      <c r="BG13" s="5">
        <v>725</v>
      </c>
      <c r="BH13" s="5">
        <v>725</v>
      </c>
      <c r="BI13" s="5">
        <f t="shared" si="22"/>
        <v>725</v>
      </c>
      <c r="BJ13" s="5">
        <v>820</v>
      </c>
      <c r="BK13" s="5">
        <v>820</v>
      </c>
      <c r="BL13" s="5">
        <f t="shared" si="23"/>
        <v>820</v>
      </c>
      <c r="BM13" s="5">
        <v>820</v>
      </c>
      <c r="BN13" s="5">
        <f t="shared" si="24"/>
        <v>820</v>
      </c>
      <c r="BO13" s="5">
        <f t="shared" si="25"/>
        <v>820</v>
      </c>
      <c r="BP13" s="5">
        <v>720</v>
      </c>
      <c r="BQ13" s="5">
        <v>775</v>
      </c>
      <c r="BR13" s="4">
        <f t="shared" si="26"/>
        <v>747.5</v>
      </c>
      <c r="BS13" s="5">
        <v>800</v>
      </c>
      <c r="BT13" s="5">
        <v>835</v>
      </c>
      <c r="BU13" s="5">
        <f t="shared" si="27"/>
        <v>817.5</v>
      </c>
      <c r="BV13" s="5">
        <v>637.35291361960003</v>
      </c>
      <c r="BW13" s="5">
        <v>659.99498623060003</v>
      </c>
      <c r="BX13" s="4">
        <f t="shared" si="28"/>
        <v>648.67394992510003</v>
      </c>
      <c r="BY13" s="5">
        <v>342</v>
      </c>
      <c r="BZ13" s="5">
        <v>344</v>
      </c>
      <c r="CA13" s="4">
        <f t="shared" si="29"/>
        <v>343</v>
      </c>
      <c r="CB13" s="5">
        <v>417</v>
      </c>
      <c r="CC13" s="5">
        <v>419</v>
      </c>
      <c r="CD13" s="4">
        <f t="shared" si="30"/>
        <v>418</v>
      </c>
      <c r="CE13" s="5">
        <v>520</v>
      </c>
      <c r="CF13" s="4">
        <f t="shared" si="31"/>
        <v>520</v>
      </c>
      <c r="CG13" s="4">
        <f t="shared" si="32"/>
        <v>520</v>
      </c>
      <c r="CH13" s="5">
        <v>505</v>
      </c>
      <c r="CI13" s="5">
        <v>505</v>
      </c>
      <c r="CJ13" s="4">
        <f t="shared" si="33"/>
        <v>505</v>
      </c>
      <c r="CK13" s="5">
        <v>354.5</v>
      </c>
      <c r="CL13" s="5">
        <v>355.5</v>
      </c>
      <c r="CM13" s="4">
        <f t="shared" si="34"/>
        <v>355</v>
      </c>
      <c r="CN13" s="5">
        <v>570</v>
      </c>
      <c r="CO13" s="4">
        <f t="shared" si="35"/>
        <v>570</v>
      </c>
      <c r="CP13" s="4">
        <f t="shared" si="36"/>
        <v>570</v>
      </c>
      <c r="CQ13" s="5">
        <f t="shared" si="37"/>
        <v>621.96199999999999</v>
      </c>
      <c r="CR13" s="5">
        <f t="shared" si="37"/>
        <v>631.94000000000005</v>
      </c>
      <c r="CS13" s="4">
        <f t="shared" si="38"/>
        <v>626.95100000000002</v>
      </c>
      <c r="CT13" s="1"/>
      <c r="CU13" s="3">
        <f t="shared" si="39"/>
        <v>-0.46965699208443268</v>
      </c>
      <c r="CV13" s="1"/>
      <c r="CW13" s="1"/>
      <c r="CX13" s="1"/>
      <c r="CY13" s="1"/>
      <c r="CZ13" s="1">
        <f t="shared" si="40"/>
        <v>24.5</v>
      </c>
      <c r="DA13" s="1">
        <f t="shared" si="40"/>
        <v>25</v>
      </c>
      <c r="DB13" s="1">
        <f t="shared" si="40"/>
        <v>24</v>
      </c>
      <c r="DC13" s="1">
        <f t="shared" si="41"/>
        <v>46.5</v>
      </c>
      <c r="DD13" s="1">
        <f t="shared" si="42"/>
        <v>46.5</v>
      </c>
      <c r="DE13" s="1">
        <f t="shared" si="43"/>
        <v>62.5</v>
      </c>
      <c r="DF13" s="1">
        <f t="shared" si="44"/>
        <v>22</v>
      </c>
      <c r="DG13" s="1"/>
      <c r="DH13" s="1">
        <f t="shared" si="45"/>
        <v>88</v>
      </c>
      <c r="DI13" s="3">
        <f t="shared" si="46"/>
        <v>0.46684350132625996</v>
      </c>
      <c r="DJ13" s="1"/>
      <c r="DK13" s="1"/>
      <c r="DL13" s="1">
        <v>7.74</v>
      </c>
      <c r="DM13" s="12">
        <f t="shared" si="47"/>
        <v>329.93400000000003</v>
      </c>
      <c r="DN13" s="1"/>
    </row>
    <row r="14" spans="1:118" x14ac:dyDescent="0.2">
      <c r="A14" s="7">
        <v>44711</v>
      </c>
      <c r="B14" s="1">
        <v>187</v>
      </c>
      <c r="C14" s="1">
        <v>192</v>
      </c>
      <c r="D14" s="6">
        <f t="shared" si="0"/>
        <v>189.5</v>
      </c>
      <c r="E14" s="1">
        <v>187</v>
      </c>
      <c r="F14" s="1">
        <v>190</v>
      </c>
      <c r="G14" s="6">
        <f t="shared" si="1"/>
        <v>188.5</v>
      </c>
      <c r="H14" s="1">
        <v>192</v>
      </c>
      <c r="I14" s="6">
        <f t="shared" si="2"/>
        <v>192</v>
      </c>
      <c r="J14" s="6">
        <f t="shared" si="3"/>
        <v>192</v>
      </c>
      <c r="K14" s="1">
        <v>187</v>
      </c>
      <c r="L14" s="6">
        <f t="shared" si="4"/>
        <v>187</v>
      </c>
      <c r="M14" s="6">
        <f t="shared" si="5"/>
        <v>187</v>
      </c>
      <c r="N14" s="1"/>
      <c r="O14" s="6">
        <f t="shared" si="6"/>
        <v>0</v>
      </c>
      <c r="P14" s="6">
        <f t="shared" si="7"/>
        <v>0</v>
      </c>
      <c r="Q14" s="1">
        <v>98</v>
      </c>
      <c r="R14" s="1">
        <v>101</v>
      </c>
      <c r="S14" s="6">
        <f t="shared" si="8"/>
        <v>99.5</v>
      </c>
      <c r="T14" s="6">
        <v>116</v>
      </c>
      <c r="U14" s="6">
        <v>120</v>
      </c>
      <c r="V14" s="6">
        <f t="shared" si="9"/>
        <v>118</v>
      </c>
      <c r="W14" s="6">
        <v>118</v>
      </c>
      <c r="X14" s="6">
        <v>120</v>
      </c>
      <c r="Y14" s="6">
        <f t="shared" si="10"/>
        <v>119</v>
      </c>
      <c r="Z14" s="1">
        <v>118</v>
      </c>
      <c r="AA14" s="1">
        <v>120</v>
      </c>
      <c r="AB14" s="6">
        <f t="shared" si="11"/>
        <v>119</v>
      </c>
      <c r="AC14" s="1">
        <v>142</v>
      </c>
      <c r="AD14" s="1">
        <v>145</v>
      </c>
      <c r="AE14" s="6">
        <f t="shared" si="12"/>
        <v>143.5</v>
      </c>
      <c r="AF14" s="1">
        <v>142</v>
      </c>
      <c r="AG14" s="1">
        <v>145</v>
      </c>
      <c r="AH14" s="6">
        <f t="shared" si="13"/>
        <v>143.5</v>
      </c>
      <c r="AI14" s="1">
        <v>128</v>
      </c>
      <c r="AJ14" s="1">
        <v>132</v>
      </c>
      <c r="AK14" s="6">
        <f t="shared" si="14"/>
        <v>130</v>
      </c>
      <c r="AL14" s="1">
        <v>162</v>
      </c>
      <c r="AM14" s="1">
        <v>164</v>
      </c>
      <c r="AN14" s="6">
        <f t="shared" si="15"/>
        <v>163</v>
      </c>
      <c r="AO14" s="1">
        <v>121</v>
      </c>
      <c r="AP14" s="1">
        <v>124</v>
      </c>
      <c r="AQ14" s="1">
        <f t="shared" si="16"/>
        <v>122.5</v>
      </c>
      <c r="AR14" s="1">
        <v>121</v>
      </c>
      <c r="AS14" s="1">
        <v>124</v>
      </c>
      <c r="AT14" s="1">
        <f t="shared" si="17"/>
        <v>122.5</v>
      </c>
      <c r="AU14" s="1">
        <v>146</v>
      </c>
      <c r="AV14" s="1">
        <v>148</v>
      </c>
      <c r="AW14" s="1">
        <f t="shared" si="18"/>
        <v>147</v>
      </c>
      <c r="AX14" s="1">
        <v>146</v>
      </c>
      <c r="AY14" s="1">
        <v>148</v>
      </c>
      <c r="AZ14" s="1">
        <f t="shared" si="19"/>
        <v>147</v>
      </c>
      <c r="BA14" s="1">
        <v>129</v>
      </c>
      <c r="BB14" s="1">
        <v>134</v>
      </c>
      <c r="BC14" s="6">
        <f t="shared" si="20"/>
        <v>131.5</v>
      </c>
      <c r="BD14" s="1">
        <v>165</v>
      </c>
      <c r="BE14" s="1">
        <v>168</v>
      </c>
      <c r="BF14" s="6">
        <f t="shared" si="21"/>
        <v>166.5</v>
      </c>
      <c r="BG14" s="5">
        <v>725</v>
      </c>
      <c r="BH14" s="5">
        <v>725</v>
      </c>
      <c r="BI14" s="5">
        <f t="shared" si="22"/>
        <v>725</v>
      </c>
      <c r="BJ14" s="5">
        <v>820</v>
      </c>
      <c r="BK14" s="5">
        <v>820</v>
      </c>
      <c r="BL14" s="5">
        <f t="shared" si="23"/>
        <v>820</v>
      </c>
      <c r="BM14" s="5">
        <v>820</v>
      </c>
      <c r="BN14" s="5">
        <f t="shared" si="24"/>
        <v>820</v>
      </c>
      <c r="BO14" s="5">
        <f t="shared" si="25"/>
        <v>820</v>
      </c>
      <c r="BP14" s="5">
        <v>720</v>
      </c>
      <c r="BQ14" s="5">
        <v>775</v>
      </c>
      <c r="BR14" s="4">
        <f t="shared" si="26"/>
        <v>747.5</v>
      </c>
      <c r="BS14" s="5">
        <v>800</v>
      </c>
      <c r="BT14" s="5">
        <v>835</v>
      </c>
      <c r="BU14" s="5">
        <f t="shared" si="27"/>
        <v>817.5</v>
      </c>
      <c r="BV14" s="5">
        <v>628.29608457519998</v>
      </c>
      <c r="BW14" s="5">
        <v>646.40974266399996</v>
      </c>
      <c r="BX14" s="4">
        <f t="shared" si="28"/>
        <v>637.35291361960003</v>
      </c>
      <c r="BY14" s="5">
        <v>345</v>
      </c>
      <c r="BZ14" s="5">
        <v>347</v>
      </c>
      <c r="CA14" s="4">
        <f t="shared" si="29"/>
        <v>346</v>
      </c>
      <c r="CB14" s="5">
        <v>412</v>
      </c>
      <c r="CC14" s="5">
        <v>414</v>
      </c>
      <c r="CD14" s="4">
        <f t="shared" si="30"/>
        <v>413</v>
      </c>
      <c r="CE14" s="5">
        <v>520</v>
      </c>
      <c r="CF14" s="4">
        <f t="shared" si="31"/>
        <v>520</v>
      </c>
      <c r="CG14" s="4">
        <f t="shared" si="32"/>
        <v>520</v>
      </c>
      <c r="CH14" s="5">
        <v>505</v>
      </c>
      <c r="CI14" s="5">
        <v>505</v>
      </c>
      <c r="CJ14" s="4">
        <f t="shared" si="33"/>
        <v>505</v>
      </c>
      <c r="CK14" s="5">
        <v>366</v>
      </c>
      <c r="CL14" s="5">
        <v>367</v>
      </c>
      <c r="CM14" s="4">
        <f t="shared" si="34"/>
        <v>366.5</v>
      </c>
      <c r="CN14" s="5">
        <v>570</v>
      </c>
      <c r="CO14" s="4">
        <f t="shared" si="35"/>
        <v>570</v>
      </c>
      <c r="CP14" s="4">
        <f t="shared" si="36"/>
        <v>570</v>
      </c>
      <c r="CQ14" s="5">
        <f t="shared" si="37"/>
        <v>621.96199999999999</v>
      </c>
      <c r="CR14" s="5">
        <f t="shared" si="37"/>
        <v>631.94000000000005</v>
      </c>
      <c r="CS14" s="4">
        <f t="shared" si="38"/>
        <v>626.95100000000002</v>
      </c>
      <c r="CT14" s="1"/>
      <c r="CU14" s="3">
        <f t="shared" si="39"/>
        <v>-0.47493403693931402</v>
      </c>
      <c r="CV14" s="1"/>
      <c r="CW14" s="1"/>
      <c r="CX14" s="1"/>
      <c r="CY14" s="1"/>
      <c r="CZ14" s="1">
        <f t="shared" si="40"/>
        <v>24.5</v>
      </c>
      <c r="DA14" s="1">
        <f t="shared" si="40"/>
        <v>25</v>
      </c>
      <c r="DB14" s="1">
        <f t="shared" si="40"/>
        <v>24</v>
      </c>
      <c r="DC14" s="1">
        <f t="shared" si="41"/>
        <v>47.5</v>
      </c>
      <c r="DD14" s="1">
        <f t="shared" si="42"/>
        <v>47.5</v>
      </c>
      <c r="DE14" s="1">
        <f t="shared" si="43"/>
        <v>63.5</v>
      </c>
      <c r="DF14" s="1">
        <f t="shared" si="44"/>
        <v>23</v>
      </c>
      <c r="DG14" s="1"/>
      <c r="DH14" s="1">
        <f t="shared" si="45"/>
        <v>89</v>
      </c>
      <c r="DI14" s="3">
        <f t="shared" si="46"/>
        <v>0.47214854111405835</v>
      </c>
      <c r="DJ14" s="1"/>
      <c r="DK14" s="1"/>
      <c r="DL14" s="1">
        <v>7.74</v>
      </c>
      <c r="DM14" s="12">
        <f t="shared" si="47"/>
        <v>329.93400000000003</v>
      </c>
      <c r="DN14" s="1"/>
    </row>
    <row r="15" spans="1:118" x14ac:dyDescent="0.2">
      <c r="A15" s="7">
        <v>44725</v>
      </c>
      <c r="B15" s="1">
        <v>180</v>
      </c>
      <c r="C15" s="1">
        <v>185</v>
      </c>
      <c r="D15" s="6">
        <f t="shared" si="0"/>
        <v>182.5</v>
      </c>
      <c r="E15" s="1">
        <v>180</v>
      </c>
      <c r="F15" s="1">
        <v>183</v>
      </c>
      <c r="G15" s="6">
        <f t="shared" si="1"/>
        <v>181.5</v>
      </c>
      <c r="H15" s="1">
        <v>185</v>
      </c>
      <c r="I15" s="6">
        <f t="shared" si="2"/>
        <v>185</v>
      </c>
      <c r="J15" s="6">
        <f t="shared" si="3"/>
        <v>185</v>
      </c>
      <c r="K15" s="1">
        <v>180</v>
      </c>
      <c r="L15" s="6">
        <f t="shared" si="4"/>
        <v>180</v>
      </c>
      <c r="M15" s="6">
        <f t="shared" si="5"/>
        <v>180</v>
      </c>
      <c r="N15" s="1"/>
      <c r="O15" s="6">
        <f t="shared" si="6"/>
        <v>0</v>
      </c>
      <c r="P15" s="6">
        <f t="shared" si="7"/>
        <v>0</v>
      </c>
      <c r="Q15" s="1">
        <v>110</v>
      </c>
      <c r="R15" s="1">
        <v>111</v>
      </c>
      <c r="S15" s="6">
        <f t="shared" si="8"/>
        <v>110.5</v>
      </c>
      <c r="T15" s="6">
        <v>110</v>
      </c>
      <c r="U15" s="6">
        <v>115</v>
      </c>
      <c r="V15" s="6">
        <f t="shared" si="9"/>
        <v>112.5</v>
      </c>
      <c r="W15" s="6">
        <v>110</v>
      </c>
      <c r="X15" s="6">
        <v>113</v>
      </c>
      <c r="Y15" s="6">
        <f t="shared" si="10"/>
        <v>111.5</v>
      </c>
      <c r="Z15" s="1">
        <v>110</v>
      </c>
      <c r="AA15" s="1">
        <v>113</v>
      </c>
      <c r="AB15" s="6">
        <f t="shared" si="11"/>
        <v>111.5</v>
      </c>
      <c r="AC15" s="1">
        <v>132</v>
      </c>
      <c r="AD15" s="1">
        <v>135</v>
      </c>
      <c r="AE15" s="6">
        <f t="shared" si="12"/>
        <v>133.5</v>
      </c>
      <c r="AF15" s="1">
        <v>132</v>
      </c>
      <c r="AG15" s="1">
        <v>135</v>
      </c>
      <c r="AH15" s="6">
        <f t="shared" si="13"/>
        <v>133.5</v>
      </c>
      <c r="AI15" s="1">
        <v>120</v>
      </c>
      <c r="AJ15" s="1">
        <v>123</v>
      </c>
      <c r="AK15" s="6">
        <f t="shared" si="14"/>
        <v>121.5</v>
      </c>
      <c r="AL15" s="1">
        <v>148</v>
      </c>
      <c r="AM15" s="1">
        <v>151</v>
      </c>
      <c r="AN15" s="6">
        <f t="shared" si="15"/>
        <v>149.5</v>
      </c>
      <c r="AO15" s="1">
        <v>113</v>
      </c>
      <c r="AP15" s="1">
        <v>116</v>
      </c>
      <c r="AQ15" s="1">
        <f t="shared" si="16"/>
        <v>114.5</v>
      </c>
      <c r="AR15" s="1">
        <v>113</v>
      </c>
      <c r="AS15" s="1">
        <v>116</v>
      </c>
      <c r="AT15" s="1">
        <f t="shared" si="17"/>
        <v>114.5</v>
      </c>
      <c r="AU15" s="1">
        <v>136</v>
      </c>
      <c r="AV15" s="1">
        <v>140</v>
      </c>
      <c r="AW15" s="1">
        <f t="shared" si="18"/>
        <v>138</v>
      </c>
      <c r="AX15" s="1">
        <v>136</v>
      </c>
      <c r="AY15" s="1">
        <v>140</v>
      </c>
      <c r="AZ15" s="1">
        <f t="shared" si="19"/>
        <v>138</v>
      </c>
      <c r="BA15" s="1">
        <v>124</v>
      </c>
      <c r="BB15" s="1">
        <v>128</v>
      </c>
      <c r="BC15" s="6">
        <f t="shared" si="20"/>
        <v>126</v>
      </c>
      <c r="BD15" s="1">
        <v>152</v>
      </c>
      <c r="BE15" s="1">
        <v>155</v>
      </c>
      <c r="BF15" s="6">
        <f t="shared" si="21"/>
        <v>153.5</v>
      </c>
      <c r="BG15" s="5">
        <v>695</v>
      </c>
      <c r="BH15" s="5">
        <v>695</v>
      </c>
      <c r="BI15" s="5">
        <f t="shared" si="22"/>
        <v>695</v>
      </c>
      <c r="BJ15" s="5">
        <v>790</v>
      </c>
      <c r="BK15" s="5">
        <v>790</v>
      </c>
      <c r="BL15" s="5">
        <f t="shared" si="23"/>
        <v>790</v>
      </c>
      <c r="BM15" s="5">
        <v>790</v>
      </c>
      <c r="BN15" s="5">
        <f t="shared" si="24"/>
        <v>790</v>
      </c>
      <c r="BO15" s="5">
        <f t="shared" si="25"/>
        <v>790</v>
      </c>
      <c r="BP15" s="5">
        <v>690</v>
      </c>
      <c r="BQ15" s="5">
        <v>745</v>
      </c>
      <c r="BR15" s="4">
        <f t="shared" si="26"/>
        <v>717.5</v>
      </c>
      <c r="BS15" s="5">
        <v>770</v>
      </c>
      <c r="BT15" s="5">
        <v>805</v>
      </c>
      <c r="BU15" s="5">
        <f t="shared" si="27"/>
        <v>787.5</v>
      </c>
      <c r="BV15" s="5">
        <v>601.12559744200007</v>
      </c>
      <c r="BW15" s="5">
        <v>623.76767005300007</v>
      </c>
      <c r="BX15" s="4">
        <f t="shared" si="28"/>
        <v>612.44663374750007</v>
      </c>
      <c r="BY15" s="5">
        <v>346</v>
      </c>
      <c r="BZ15" s="5">
        <v>348</v>
      </c>
      <c r="CA15" s="4">
        <f t="shared" si="29"/>
        <v>347</v>
      </c>
      <c r="CB15" s="5">
        <v>397</v>
      </c>
      <c r="CC15" s="5">
        <v>399</v>
      </c>
      <c r="CD15" s="4">
        <f t="shared" si="30"/>
        <v>398</v>
      </c>
      <c r="CE15" s="5">
        <v>480</v>
      </c>
      <c r="CF15" s="4">
        <f t="shared" si="31"/>
        <v>480</v>
      </c>
      <c r="CG15" s="4">
        <f t="shared" si="32"/>
        <v>480</v>
      </c>
      <c r="CH15" s="5">
        <v>505</v>
      </c>
      <c r="CI15" s="5">
        <v>505</v>
      </c>
      <c r="CJ15" s="4">
        <f t="shared" si="33"/>
        <v>505</v>
      </c>
      <c r="CK15" s="5">
        <v>370</v>
      </c>
      <c r="CL15" s="5">
        <v>371</v>
      </c>
      <c r="CM15" s="4">
        <f t="shared" si="34"/>
        <v>370.5</v>
      </c>
      <c r="CN15" s="5">
        <v>570</v>
      </c>
      <c r="CO15" s="4">
        <f t="shared" si="35"/>
        <v>570</v>
      </c>
      <c r="CP15" s="4">
        <f t="shared" si="36"/>
        <v>570</v>
      </c>
      <c r="CQ15" s="5">
        <f t="shared" si="37"/>
        <v>598.68000000000006</v>
      </c>
      <c r="CR15" s="5">
        <f t="shared" si="37"/>
        <v>608.65800000000002</v>
      </c>
      <c r="CS15" s="4">
        <f t="shared" si="38"/>
        <v>603.6690000000001</v>
      </c>
      <c r="CT15" s="1"/>
      <c r="CU15" s="3">
        <f t="shared" si="39"/>
        <v>-0.39452054794520552</v>
      </c>
      <c r="CV15" s="1"/>
      <c r="CW15" s="1"/>
      <c r="CX15" s="1"/>
      <c r="CY15" s="1"/>
      <c r="CZ15" s="1">
        <f t="shared" si="40"/>
        <v>23.5</v>
      </c>
      <c r="DA15" s="1">
        <f t="shared" si="40"/>
        <v>23</v>
      </c>
      <c r="DB15" s="1">
        <f t="shared" si="40"/>
        <v>24</v>
      </c>
      <c r="DC15" s="1">
        <f t="shared" si="41"/>
        <v>27.5</v>
      </c>
      <c r="DD15" s="1">
        <f t="shared" si="42"/>
        <v>27.5</v>
      </c>
      <c r="DE15" s="1">
        <f t="shared" si="43"/>
        <v>39</v>
      </c>
      <c r="DF15" s="1">
        <f t="shared" si="44"/>
        <v>4</v>
      </c>
      <c r="DG15" s="1"/>
      <c r="DH15" s="1">
        <f t="shared" si="45"/>
        <v>71</v>
      </c>
      <c r="DI15" s="3">
        <f t="shared" si="46"/>
        <v>0.39118457300275478</v>
      </c>
      <c r="DJ15" s="1"/>
      <c r="DK15" s="1"/>
      <c r="DL15" s="1">
        <v>7.74</v>
      </c>
      <c r="DM15" s="12">
        <f t="shared" si="47"/>
        <v>329.93400000000003</v>
      </c>
      <c r="DN15" s="1"/>
    </row>
    <row r="16" spans="1:118" x14ac:dyDescent="0.2">
      <c r="A16" s="7">
        <v>44739</v>
      </c>
      <c r="B16" s="1">
        <v>180</v>
      </c>
      <c r="C16" s="1">
        <v>185</v>
      </c>
      <c r="D16" s="6">
        <f t="shared" si="0"/>
        <v>182.5</v>
      </c>
      <c r="E16" s="1">
        <v>180</v>
      </c>
      <c r="F16" s="1">
        <v>183</v>
      </c>
      <c r="G16" s="6">
        <f t="shared" si="1"/>
        <v>181.5</v>
      </c>
      <c r="H16" s="1">
        <v>185</v>
      </c>
      <c r="I16" s="6">
        <f t="shared" si="2"/>
        <v>185</v>
      </c>
      <c r="J16" s="6">
        <f t="shared" si="3"/>
        <v>185</v>
      </c>
      <c r="K16" s="1">
        <v>180</v>
      </c>
      <c r="L16" s="6">
        <f t="shared" si="4"/>
        <v>180</v>
      </c>
      <c r="M16" s="6">
        <f t="shared" si="5"/>
        <v>180</v>
      </c>
      <c r="N16" s="1"/>
      <c r="O16" s="6">
        <f t="shared" si="6"/>
        <v>0</v>
      </c>
      <c r="P16" s="6">
        <f t="shared" si="7"/>
        <v>0</v>
      </c>
      <c r="Q16" s="1">
        <v>105</v>
      </c>
      <c r="R16" s="1">
        <v>107</v>
      </c>
      <c r="S16" s="6">
        <f t="shared" si="8"/>
        <v>106</v>
      </c>
      <c r="T16" s="6">
        <v>110</v>
      </c>
      <c r="U16" s="6">
        <v>115</v>
      </c>
      <c r="V16" s="6">
        <f t="shared" si="9"/>
        <v>112.5</v>
      </c>
      <c r="W16" s="6">
        <v>110</v>
      </c>
      <c r="X16" s="6">
        <v>113</v>
      </c>
      <c r="Y16" s="6">
        <f t="shared" si="10"/>
        <v>111.5</v>
      </c>
      <c r="Z16" s="1">
        <v>110</v>
      </c>
      <c r="AA16" s="1">
        <v>113</v>
      </c>
      <c r="AB16" s="6">
        <f t="shared" si="11"/>
        <v>111.5</v>
      </c>
      <c r="AC16" s="1">
        <v>132</v>
      </c>
      <c r="AD16" s="1">
        <v>135</v>
      </c>
      <c r="AE16" s="6">
        <f t="shared" si="12"/>
        <v>133.5</v>
      </c>
      <c r="AF16" s="1">
        <v>132</v>
      </c>
      <c r="AG16" s="1">
        <v>135</v>
      </c>
      <c r="AH16" s="6">
        <f t="shared" si="13"/>
        <v>133.5</v>
      </c>
      <c r="AI16" s="1">
        <v>120</v>
      </c>
      <c r="AJ16" s="1">
        <v>123</v>
      </c>
      <c r="AK16" s="6">
        <f t="shared" si="14"/>
        <v>121.5</v>
      </c>
      <c r="AL16" s="1">
        <v>148</v>
      </c>
      <c r="AM16" s="1">
        <v>151</v>
      </c>
      <c r="AN16" s="6">
        <f t="shared" si="15"/>
        <v>149.5</v>
      </c>
      <c r="AO16" s="1">
        <v>113</v>
      </c>
      <c r="AP16" s="1">
        <v>116</v>
      </c>
      <c r="AQ16" s="1">
        <f t="shared" si="16"/>
        <v>114.5</v>
      </c>
      <c r="AR16" s="1">
        <v>113</v>
      </c>
      <c r="AS16" s="1">
        <v>116</v>
      </c>
      <c r="AT16" s="1">
        <f t="shared" si="17"/>
        <v>114.5</v>
      </c>
      <c r="AU16" s="1">
        <v>136</v>
      </c>
      <c r="AV16" s="1">
        <v>140</v>
      </c>
      <c r="AW16" s="1">
        <f t="shared" si="18"/>
        <v>138</v>
      </c>
      <c r="AX16" s="1">
        <v>136</v>
      </c>
      <c r="AY16" s="1">
        <v>140</v>
      </c>
      <c r="AZ16" s="1">
        <f t="shared" si="19"/>
        <v>138</v>
      </c>
      <c r="BA16" s="1">
        <v>124</v>
      </c>
      <c r="BB16" s="1">
        <v>128</v>
      </c>
      <c r="BC16" s="6">
        <f t="shared" si="20"/>
        <v>126</v>
      </c>
      <c r="BD16" s="1">
        <v>152</v>
      </c>
      <c r="BE16" s="1">
        <v>155</v>
      </c>
      <c r="BF16" s="6">
        <f t="shared" si="21"/>
        <v>153.5</v>
      </c>
      <c r="BG16" s="5">
        <v>695</v>
      </c>
      <c r="BH16" s="5">
        <v>695</v>
      </c>
      <c r="BI16" s="5">
        <f t="shared" si="22"/>
        <v>695</v>
      </c>
      <c r="BJ16" s="5">
        <v>790</v>
      </c>
      <c r="BK16" s="5">
        <v>790</v>
      </c>
      <c r="BL16" s="5">
        <f t="shared" si="23"/>
        <v>790</v>
      </c>
      <c r="BM16" s="5">
        <v>790</v>
      </c>
      <c r="BN16" s="5">
        <f t="shared" si="24"/>
        <v>790</v>
      </c>
      <c r="BO16" s="5">
        <f t="shared" si="25"/>
        <v>790</v>
      </c>
      <c r="BP16" s="5">
        <v>690</v>
      </c>
      <c r="BQ16" s="5">
        <v>745</v>
      </c>
      <c r="BR16" s="4">
        <f t="shared" si="26"/>
        <v>717.5</v>
      </c>
      <c r="BS16" s="5">
        <v>770</v>
      </c>
      <c r="BT16" s="5">
        <v>805</v>
      </c>
      <c r="BU16" s="5">
        <f t="shared" si="27"/>
        <v>787.5</v>
      </c>
      <c r="BV16" s="5">
        <v>600.56206328400003</v>
      </c>
      <c r="BW16" s="5">
        <v>623.17852070599997</v>
      </c>
      <c r="BX16" s="4">
        <f t="shared" si="28"/>
        <v>611.870291995</v>
      </c>
      <c r="BY16" s="5">
        <v>314</v>
      </c>
      <c r="BZ16" s="5">
        <v>316</v>
      </c>
      <c r="CA16" s="4">
        <f t="shared" si="29"/>
        <v>315</v>
      </c>
      <c r="CB16" s="5">
        <v>373</v>
      </c>
      <c r="CC16" s="5">
        <v>375</v>
      </c>
      <c r="CD16" s="4">
        <f t="shared" si="30"/>
        <v>374</v>
      </c>
      <c r="CE16" s="5">
        <v>480</v>
      </c>
      <c r="CF16" s="4">
        <f t="shared" si="31"/>
        <v>480</v>
      </c>
      <c r="CG16" s="4">
        <f t="shared" si="32"/>
        <v>480</v>
      </c>
      <c r="CH16" s="5">
        <v>505</v>
      </c>
      <c r="CI16" s="5">
        <v>505</v>
      </c>
      <c r="CJ16" s="4">
        <f t="shared" si="33"/>
        <v>505</v>
      </c>
      <c r="CK16" s="5">
        <v>368</v>
      </c>
      <c r="CL16" s="5">
        <v>370</v>
      </c>
      <c r="CM16" s="4">
        <f t="shared" si="34"/>
        <v>369</v>
      </c>
      <c r="CN16" s="5">
        <v>570</v>
      </c>
      <c r="CO16" s="4">
        <f t="shared" si="35"/>
        <v>570</v>
      </c>
      <c r="CP16" s="4">
        <f t="shared" si="36"/>
        <v>570</v>
      </c>
      <c r="CQ16" s="5">
        <f t="shared" si="37"/>
        <v>598.68000000000006</v>
      </c>
      <c r="CR16" s="5">
        <f t="shared" si="37"/>
        <v>608.65800000000002</v>
      </c>
      <c r="CS16" s="4">
        <f t="shared" si="38"/>
        <v>603.6690000000001</v>
      </c>
      <c r="CT16" s="1"/>
      <c r="CU16" s="3">
        <f t="shared" si="39"/>
        <v>-0.41917808219178088</v>
      </c>
      <c r="CV16" s="1"/>
      <c r="CW16" s="1"/>
      <c r="CX16" s="1"/>
      <c r="CY16" s="1"/>
      <c r="CZ16" s="1">
        <f t="shared" si="40"/>
        <v>23.5</v>
      </c>
      <c r="DA16" s="1">
        <f t="shared" si="40"/>
        <v>23</v>
      </c>
      <c r="DB16" s="1">
        <f t="shared" si="40"/>
        <v>24</v>
      </c>
      <c r="DC16" s="1">
        <f t="shared" si="41"/>
        <v>32</v>
      </c>
      <c r="DD16" s="1">
        <f t="shared" si="42"/>
        <v>32</v>
      </c>
      <c r="DE16" s="1">
        <f t="shared" si="43"/>
        <v>43.5</v>
      </c>
      <c r="DF16" s="1">
        <f t="shared" si="44"/>
        <v>8.5</v>
      </c>
      <c r="DG16" s="1"/>
      <c r="DH16" s="1">
        <f t="shared" si="45"/>
        <v>75.5</v>
      </c>
      <c r="DI16" s="3">
        <f t="shared" si="46"/>
        <v>0.41597796143250687</v>
      </c>
      <c r="DJ16" s="1"/>
      <c r="DK16" s="1"/>
      <c r="DL16" s="1">
        <v>6.28</v>
      </c>
      <c r="DM16" s="12">
        <f t="shared" si="47"/>
        <v>280.14800000000002</v>
      </c>
      <c r="DN16" s="1"/>
    </row>
    <row r="17" spans="1:118" x14ac:dyDescent="0.2">
      <c r="A17" s="7">
        <v>44753</v>
      </c>
      <c r="B17" s="1">
        <v>177</v>
      </c>
      <c r="C17" s="1">
        <v>182</v>
      </c>
      <c r="D17" s="6">
        <f t="shared" si="0"/>
        <v>179.5</v>
      </c>
      <c r="E17" s="1">
        <v>177</v>
      </c>
      <c r="F17" s="1">
        <v>180</v>
      </c>
      <c r="G17" s="6">
        <f t="shared" si="1"/>
        <v>178.5</v>
      </c>
      <c r="H17" s="1">
        <v>182</v>
      </c>
      <c r="I17" s="6">
        <f t="shared" si="2"/>
        <v>182</v>
      </c>
      <c r="J17" s="6">
        <f t="shared" si="3"/>
        <v>182</v>
      </c>
      <c r="K17" s="1">
        <v>177</v>
      </c>
      <c r="L17" s="6">
        <f t="shared" si="4"/>
        <v>177</v>
      </c>
      <c r="M17" s="6">
        <f t="shared" si="5"/>
        <v>177</v>
      </c>
      <c r="N17" s="1"/>
      <c r="O17" s="6">
        <f t="shared" si="6"/>
        <v>0</v>
      </c>
      <c r="P17" s="6">
        <f t="shared" si="7"/>
        <v>0</v>
      </c>
      <c r="Q17" s="1">
        <v>97</v>
      </c>
      <c r="R17" s="1">
        <v>100</v>
      </c>
      <c r="S17" s="6">
        <f t="shared" si="8"/>
        <v>98.5</v>
      </c>
      <c r="T17" s="6">
        <v>107</v>
      </c>
      <c r="U17" s="6">
        <v>110</v>
      </c>
      <c r="V17" s="6">
        <f t="shared" si="9"/>
        <v>108.5</v>
      </c>
      <c r="W17" s="6">
        <v>109</v>
      </c>
      <c r="X17" s="6">
        <v>112</v>
      </c>
      <c r="Y17" s="6">
        <f t="shared" si="10"/>
        <v>110.5</v>
      </c>
      <c r="Z17" s="1">
        <v>109</v>
      </c>
      <c r="AA17" s="1">
        <v>112</v>
      </c>
      <c r="AB17" s="6">
        <f t="shared" si="11"/>
        <v>110.5</v>
      </c>
      <c r="AC17" s="1">
        <v>129</v>
      </c>
      <c r="AD17" s="1">
        <v>132</v>
      </c>
      <c r="AE17" s="6">
        <f t="shared" si="12"/>
        <v>130.5</v>
      </c>
      <c r="AF17" s="1">
        <v>129</v>
      </c>
      <c r="AG17" s="1">
        <v>132</v>
      </c>
      <c r="AH17" s="6">
        <f t="shared" si="13"/>
        <v>130.5</v>
      </c>
      <c r="AI17" s="1">
        <v>119</v>
      </c>
      <c r="AJ17" s="1">
        <v>122</v>
      </c>
      <c r="AK17" s="6">
        <f t="shared" si="14"/>
        <v>120.5</v>
      </c>
      <c r="AL17" s="1">
        <v>147</v>
      </c>
      <c r="AM17" s="1">
        <v>150</v>
      </c>
      <c r="AN17" s="6">
        <f t="shared" si="15"/>
        <v>148.5</v>
      </c>
      <c r="AO17" s="1">
        <v>111</v>
      </c>
      <c r="AP17" s="1">
        <v>114</v>
      </c>
      <c r="AQ17" s="1">
        <f t="shared" si="16"/>
        <v>112.5</v>
      </c>
      <c r="AR17" s="1">
        <v>111</v>
      </c>
      <c r="AS17" s="1">
        <v>114</v>
      </c>
      <c r="AT17" s="1">
        <f t="shared" si="17"/>
        <v>112.5</v>
      </c>
      <c r="AU17" s="1">
        <v>133</v>
      </c>
      <c r="AV17" s="1">
        <v>137</v>
      </c>
      <c r="AW17" s="1">
        <f t="shared" si="18"/>
        <v>135</v>
      </c>
      <c r="AX17" s="1">
        <v>133</v>
      </c>
      <c r="AY17" s="1">
        <v>137</v>
      </c>
      <c r="AZ17" s="1">
        <f t="shared" si="19"/>
        <v>135</v>
      </c>
      <c r="BA17" s="1">
        <v>122</v>
      </c>
      <c r="BB17" s="1">
        <v>125</v>
      </c>
      <c r="BC17" s="6">
        <f t="shared" si="20"/>
        <v>123.5</v>
      </c>
      <c r="BD17" s="1">
        <v>150</v>
      </c>
      <c r="BE17" s="1">
        <v>152</v>
      </c>
      <c r="BF17" s="6">
        <f t="shared" si="21"/>
        <v>151</v>
      </c>
      <c r="BG17" s="5">
        <v>690</v>
      </c>
      <c r="BH17" s="5">
        <v>690</v>
      </c>
      <c r="BI17" s="5">
        <f t="shared" si="22"/>
        <v>690</v>
      </c>
      <c r="BJ17" s="5">
        <v>785</v>
      </c>
      <c r="BK17" s="5">
        <v>785</v>
      </c>
      <c r="BL17" s="5">
        <f t="shared" si="23"/>
        <v>785</v>
      </c>
      <c r="BM17" s="5">
        <v>785</v>
      </c>
      <c r="BN17" s="5">
        <f t="shared" si="24"/>
        <v>785</v>
      </c>
      <c r="BO17" s="5">
        <f t="shared" si="25"/>
        <v>785</v>
      </c>
      <c r="BP17" s="5">
        <v>685</v>
      </c>
      <c r="BQ17" s="5">
        <v>740</v>
      </c>
      <c r="BR17" s="4">
        <f t="shared" si="26"/>
        <v>712.5</v>
      </c>
      <c r="BS17" s="5">
        <v>765</v>
      </c>
      <c r="BT17" s="5">
        <v>800</v>
      </c>
      <c r="BU17" s="5">
        <f t="shared" si="27"/>
        <v>782.5</v>
      </c>
      <c r="BV17" s="5">
        <v>586.99218883079993</v>
      </c>
      <c r="BW17" s="5">
        <v>600.56206328400003</v>
      </c>
      <c r="BX17" s="4">
        <f t="shared" si="28"/>
        <v>593.77712605739998</v>
      </c>
      <c r="BY17" s="5">
        <v>312</v>
      </c>
      <c r="BZ17" s="5">
        <v>314</v>
      </c>
      <c r="CA17" s="4">
        <f t="shared" si="29"/>
        <v>313</v>
      </c>
      <c r="CB17" s="5">
        <v>363</v>
      </c>
      <c r="CC17" s="5">
        <v>365</v>
      </c>
      <c r="CD17" s="4">
        <f t="shared" si="30"/>
        <v>364</v>
      </c>
      <c r="CE17" s="5">
        <v>450</v>
      </c>
      <c r="CF17" s="4">
        <f t="shared" si="31"/>
        <v>450</v>
      </c>
      <c r="CG17" s="4">
        <f t="shared" si="32"/>
        <v>450</v>
      </c>
      <c r="CH17" s="5">
        <v>520</v>
      </c>
      <c r="CI17" s="5">
        <v>520</v>
      </c>
      <c r="CJ17" s="4">
        <f t="shared" si="33"/>
        <v>520</v>
      </c>
      <c r="CK17" s="5">
        <v>348</v>
      </c>
      <c r="CL17" s="5">
        <v>352</v>
      </c>
      <c r="CM17" s="4">
        <f t="shared" si="34"/>
        <v>350</v>
      </c>
      <c r="CN17" s="5">
        <v>555</v>
      </c>
      <c r="CO17" s="4">
        <f t="shared" si="35"/>
        <v>555</v>
      </c>
      <c r="CP17" s="4">
        <f t="shared" si="36"/>
        <v>555</v>
      </c>
      <c r="CQ17" s="5">
        <f t="shared" si="37"/>
        <v>588.702</v>
      </c>
      <c r="CR17" s="5">
        <f t="shared" si="37"/>
        <v>598.68000000000006</v>
      </c>
      <c r="CS17" s="4">
        <f t="shared" si="38"/>
        <v>593.69100000000003</v>
      </c>
      <c r="CT17" s="1"/>
      <c r="CU17" s="3">
        <f t="shared" si="39"/>
        <v>-0.45125348189415038</v>
      </c>
      <c r="CV17" s="1"/>
      <c r="CW17" s="1"/>
      <c r="CX17" s="1"/>
      <c r="CY17" s="1"/>
      <c r="CZ17" s="1">
        <f t="shared" si="40"/>
        <v>22.5</v>
      </c>
      <c r="DA17" s="1">
        <f t="shared" si="40"/>
        <v>22</v>
      </c>
      <c r="DB17" s="1">
        <f t="shared" si="40"/>
        <v>23</v>
      </c>
      <c r="DC17" s="1">
        <f t="shared" si="41"/>
        <v>36.5</v>
      </c>
      <c r="DD17" s="1">
        <f t="shared" si="42"/>
        <v>36.5</v>
      </c>
      <c r="DE17" s="1">
        <f t="shared" si="43"/>
        <v>50</v>
      </c>
      <c r="DF17" s="1">
        <f t="shared" si="44"/>
        <v>14</v>
      </c>
      <c r="DG17" s="1"/>
      <c r="DH17" s="1">
        <f t="shared" si="45"/>
        <v>80</v>
      </c>
      <c r="DI17" s="3">
        <f t="shared" si="46"/>
        <v>0.44817927170868344</v>
      </c>
      <c r="DJ17" s="1"/>
      <c r="DK17" s="1"/>
      <c r="DL17" s="1">
        <v>6.28</v>
      </c>
      <c r="DM17" s="12">
        <f t="shared" si="47"/>
        <v>280.14800000000002</v>
      </c>
      <c r="DN17" s="1"/>
    </row>
    <row r="18" spans="1:118" x14ac:dyDescent="0.2">
      <c r="A18" s="7">
        <v>44767</v>
      </c>
      <c r="B18" s="1">
        <v>177</v>
      </c>
      <c r="C18" s="1">
        <v>182</v>
      </c>
      <c r="D18" s="6">
        <f t="shared" si="0"/>
        <v>179.5</v>
      </c>
      <c r="E18" s="1">
        <v>177</v>
      </c>
      <c r="F18" s="1">
        <v>180</v>
      </c>
      <c r="G18" s="6">
        <f t="shared" si="1"/>
        <v>178.5</v>
      </c>
      <c r="H18" s="1">
        <v>182</v>
      </c>
      <c r="I18" s="6">
        <f t="shared" si="2"/>
        <v>182</v>
      </c>
      <c r="J18" s="6">
        <f t="shared" si="3"/>
        <v>182</v>
      </c>
      <c r="K18" s="1">
        <v>177</v>
      </c>
      <c r="L18" s="6">
        <f t="shared" si="4"/>
        <v>177</v>
      </c>
      <c r="M18" s="6">
        <f t="shared" si="5"/>
        <v>177</v>
      </c>
      <c r="N18" s="1"/>
      <c r="O18" s="6">
        <f t="shared" si="6"/>
        <v>0</v>
      </c>
      <c r="P18" s="6">
        <f t="shared" si="7"/>
        <v>0</v>
      </c>
      <c r="Q18" s="1">
        <v>110</v>
      </c>
      <c r="R18" s="1">
        <v>113</v>
      </c>
      <c r="S18" s="6">
        <f t="shared" si="8"/>
        <v>111.5</v>
      </c>
      <c r="T18" s="6">
        <v>107</v>
      </c>
      <c r="U18" s="6">
        <v>110</v>
      </c>
      <c r="V18" s="6">
        <f t="shared" si="9"/>
        <v>108.5</v>
      </c>
      <c r="W18" s="6">
        <v>109</v>
      </c>
      <c r="X18" s="6">
        <v>112</v>
      </c>
      <c r="Y18" s="6">
        <f t="shared" si="10"/>
        <v>110.5</v>
      </c>
      <c r="Z18" s="1">
        <v>109</v>
      </c>
      <c r="AA18" s="1">
        <v>112</v>
      </c>
      <c r="AB18" s="6">
        <f t="shared" si="11"/>
        <v>110.5</v>
      </c>
      <c r="AC18" s="1">
        <v>129</v>
      </c>
      <c r="AD18" s="1">
        <v>132</v>
      </c>
      <c r="AE18" s="6">
        <f t="shared" si="12"/>
        <v>130.5</v>
      </c>
      <c r="AF18" s="1">
        <v>129</v>
      </c>
      <c r="AG18" s="1">
        <v>132</v>
      </c>
      <c r="AH18" s="6">
        <f t="shared" si="13"/>
        <v>130.5</v>
      </c>
      <c r="AI18" s="1">
        <v>119</v>
      </c>
      <c r="AJ18" s="1">
        <v>122</v>
      </c>
      <c r="AK18" s="6">
        <f t="shared" si="14"/>
        <v>120.5</v>
      </c>
      <c r="AL18" s="1">
        <v>147</v>
      </c>
      <c r="AM18" s="1">
        <v>150</v>
      </c>
      <c r="AN18" s="6">
        <f t="shared" si="15"/>
        <v>148.5</v>
      </c>
      <c r="AO18" s="1">
        <v>111</v>
      </c>
      <c r="AP18" s="1">
        <v>114</v>
      </c>
      <c r="AQ18" s="1">
        <f t="shared" si="16"/>
        <v>112.5</v>
      </c>
      <c r="AR18" s="1">
        <v>111</v>
      </c>
      <c r="AS18" s="1">
        <v>114</v>
      </c>
      <c r="AT18" s="1">
        <f t="shared" si="17"/>
        <v>112.5</v>
      </c>
      <c r="AU18" s="1">
        <v>133</v>
      </c>
      <c r="AV18" s="1">
        <v>137</v>
      </c>
      <c r="AW18" s="1">
        <f t="shared" si="18"/>
        <v>135</v>
      </c>
      <c r="AX18" s="1">
        <v>133</v>
      </c>
      <c r="AY18" s="1">
        <v>137</v>
      </c>
      <c r="AZ18" s="1">
        <f t="shared" si="19"/>
        <v>135</v>
      </c>
      <c r="BA18" s="1">
        <v>122</v>
      </c>
      <c r="BB18" s="1">
        <v>125</v>
      </c>
      <c r="BC18" s="6">
        <f t="shared" si="20"/>
        <v>123.5</v>
      </c>
      <c r="BD18" s="1">
        <v>150</v>
      </c>
      <c r="BE18" s="1">
        <v>152</v>
      </c>
      <c r="BF18" s="6">
        <f t="shared" si="21"/>
        <v>151</v>
      </c>
      <c r="BG18" s="5">
        <v>690</v>
      </c>
      <c r="BH18" s="5">
        <v>690</v>
      </c>
      <c r="BI18" s="5">
        <f t="shared" si="22"/>
        <v>690</v>
      </c>
      <c r="BJ18" s="5">
        <v>785</v>
      </c>
      <c r="BK18" s="5">
        <v>785</v>
      </c>
      <c r="BL18" s="5">
        <f t="shared" si="23"/>
        <v>785</v>
      </c>
      <c r="BM18" s="5">
        <v>785</v>
      </c>
      <c r="BN18" s="5">
        <f t="shared" si="24"/>
        <v>785</v>
      </c>
      <c r="BO18" s="5">
        <f t="shared" si="25"/>
        <v>785</v>
      </c>
      <c r="BP18" s="5">
        <v>685</v>
      </c>
      <c r="BQ18" s="5">
        <v>740</v>
      </c>
      <c r="BR18" s="4">
        <f t="shared" si="26"/>
        <v>712.5</v>
      </c>
      <c r="BS18" s="5">
        <v>765</v>
      </c>
      <c r="BT18" s="5">
        <v>800</v>
      </c>
      <c r="BU18" s="5">
        <f t="shared" si="27"/>
        <v>782.5</v>
      </c>
      <c r="BV18" s="5">
        <v>587.96461860170007</v>
      </c>
      <c r="BW18" s="5">
        <v>601.56175744100005</v>
      </c>
      <c r="BX18" s="4">
        <f t="shared" si="28"/>
        <v>594.76318802135006</v>
      </c>
      <c r="BY18" s="5">
        <v>300</v>
      </c>
      <c r="BZ18" s="5">
        <v>303</v>
      </c>
      <c r="CA18" s="4">
        <f t="shared" si="29"/>
        <v>301.5</v>
      </c>
      <c r="CB18" s="5">
        <v>358</v>
      </c>
      <c r="CC18" s="5">
        <v>360</v>
      </c>
      <c r="CD18" s="4">
        <f t="shared" si="30"/>
        <v>359</v>
      </c>
      <c r="CE18" s="5">
        <v>450</v>
      </c>
      <c r="CF18" s="4">
        <f t="shared" si="31"/>
        <v>450</v>
      </c>
      <c r="CG18" s="4">
        <f t="shared" si="32"/>
        <v>450</v>
      </c>
      <c r="CH18" s="5">
        <v>520</v>
      </c>
      <c r="CI18" s="5">
        <v>520</v>
      </c>
      <c r="CJ18" s="4">
        <f t="shared" si="33"/>
        <v>520</v>
      </c>
      <c r="CK18" s="5">
        <v>350</v>
      </c>
      <c r="CL18" s="5">
        <v>355</v>
      </c>
      <c r="CM18" s="4">
        <f t="shared" si="34"/>
        <v>352.5</v>
      </c>
      <c r="CN18" s="5">
        <v>555</v>
      </c>
      <c r="CO18" s="4">
        <f t="shared" si="35"/>
        <v>555</v>
      </c>
      <c r="CP18" s="4">
        <f t="shared" si="36"/>
        <v>555</v>
      </c>
      <c r="CQ18" s="5">
        <f t="shared" si="37"/>
        <v>588.702</v>
      </c>
      <c r="CR18" s="5">
        <f t="shared" si="37"/>
        <v>598.68000000000006</v>
      </c>
      <c r="CS18" s="4">
        <f t="shared" si="38"/>
        <v>593.69100000000003</v>
      </c>
      <c r="CT18" s="1"/>
      <c r="CU18" s="3">
        <f t="shared" si="39"/>
        <v>-0.37883008356545966</v>
      </c>
      <c r="CV18" s="1"/>
      <c r="CW18" s="1"/>
      <c r="CX18" s="1"/>
      <c r="CY18" s="1"/>
      <c r="CZ18" s="1">
        <f t="shared" si="40"/>
        <v>22.5</v>
      </c>
      <c r="DA18" s="1">
        <f t="shared" si="40"/>
        <v>22</v>
      </c>
      <c r="DB18" s="1">
        <f t="shared" si="40"/>
        <v>23</v>
      </c>
      <c r="DC18" s="1">
        <f t="shared" si="41"/>
        <v>23.5</v>
      </c>
      <c r="DD18" s="1">
        <f t="shared" si="42"/>
        <v>23.5</v>
      </c>
      <c r="DE18" s="1">
        <f t="shared" si="43"/>
        <v>37</v>
      </c>
      <c r="DF18" s="1">
        <f t="shared" si="44"/>
        <v>1</v>
      </c>
      <c r="DG18" s="1"/>
      <c r="DH18" s="1">
        <f t="shared" si="45"/>
        <v>67</v>
      </c>
      <c r="DI18" s="3">
        <f t="shared" si="46"/>
        <v>0.37535014005602241</v>
      </c>
      <c r="DJ18" s="1"/>
      <c r="DK18" s="1"/>
      <c r="DL18" s="1">
        <v>8.15</v>
      </c>
      <c r="DM18" s="12">
        <f t="shared" si="47"/>
        <v>343.91500000000002</v>
      </c>
      <c r="DN18" s="1"/>
    </row>
    <row r="19" spans="1:118" x14ac:dyDescent="0.2">
      <c r="A19" s="7">
        <v>44781</v>
      </c>
      <c r="B19" s="1">
        <v>177</v>
      </c>
      <c r="C19" s="1">
        <v>179</v>
      </c>
      <c r="D19" s="6">
        <f t="shared" si="0"/>
        <v>178</v>
      </c>
      <c r="E19" s="1">
        <v>177</v>
      </c>
      <c r="F19" s="1">
        <v>179</v>
      </c>
      <c r="G19" s="6">
        <f t="shared" si="1"/>
        <v>178</v>
      </c>
      <c r="H19" s="1">
        <v>179</v>
      </c>
      <c r="I19" s="6">
        <f t="shared" si="2"/>
        <v>179</v>
      </c>
      <c r="J19" s="6">
        <f t="shared" si="3"/>
        <v>179</v>
      </c>
      <c r="K19" s="1">
        <v>177</v>
      </c>
      <c r="L19" s="6">
        <f t="shared" si="4"/>
        <v>177</v>
      </c>
      <c r="M19" s="6">
        <f t="shared" si="5"/>
        <v>177</v>
      </c>
      <c r="N19" s="1"/>
      <c r="O19" s="6">
        <f t="shared" si="6"/>
        <v>0</v>
      </c>
      <c r="P19" s="6">
        <f t="shared" si="7"/>
        <v>0</v>
      </c>
      <c r="Q19" s="1">
        <v>117</v>
      </c>
      <c r="R19" s="1">
        <v>118</v>
      </c>
      <c r="S19" s="6">
        <f t="shared" si="8"/>
        <v>117.5</v>
      </c>
      <c r="T19" s="6">
        <v>116</v>
      </c>
      <c r="U19" s="6">
        <v>120</v>
      </c>
      <c r="V19" s="6">
        <f t="shared" si="9"/>
        <v>118</v>
      </c>
      <c r="W19" s="6">
        <v>118</v>
      </c>
      <c r="X19" s="6">
        <v>120</v>
      </c>
      <c r="Y19" s="6">
        <f t="shared" si="10"/>
        <v>119</v>
      </c>
      <c r="Z19" s="1">
        <v>118</v>
      </c>
      <c r="AA19" s="1">
        <v>120</v>
      </c>
      <c r="AB19" s="6">
        <f t="shared" si="11"/>
        <v>119</v>
      </c>
      <c r="AC19" s="1">
        <v>127</v>
      </c>
      <c r="AD19" s="1">
        <v>130</v>
      </c>
      <c r="AE19" s="6">
        <f t="shared" si="12"/>
        <v>128.5</v>
      </c>
      <c r="AF19" s="1">
        <v>127</v>
      </c>
      <c r="AG19" s="1">
        <v>130</v>
      </c>
      <c r="AH19" s="6">
        <f t="shared" si="13"/>
        <v>128.5</v>
      </c>
      <c r="AI19" s="1">
        <v>130</v>
      </c>
      <c r="AJ19" s="1">
        <v>132</v>
      </c>
      <c r="AK19" s="6">
        <f t="shared" si="14"/>
        <v>131</v>
      </c>
      <c r="AL19" s="1">
        <v>145</v>
      </c>
      <c r="AM19" s="1">
        <v>148</v>
      </c>
      <c r="AN19" s="6">
        <f t="shared" si="15"/>
        <v>146.5</v>
      </c>
      <c r="AO19" s="1">
        <v>120</v>
      </c>
      <c r="AP19" s="1">
        <v>123</v>
      </c>
      <c r="AQ19" s="1">
        <f t="shared" si="16"/>
        <v>121.5</v>
      </c>
      <c r="AR19" s="1">
        <v>120</v>
      </c>
      <c r="AS19" s="1">
        <v>123</v>
      </c>
      <c r="AT19" s="1">
        <f t="shared" si="17"/>
        <v>121.5</v>
      </c>
      <c r="AU19" s="1">
        <v>131</v>
      </c>
      <c r="AV19" s="1">
        <v>135</v>
      </c>
      <c r="AW19" s="1">
        <f t="shared" si="18"/>
        <v>133</v>
      </c>
      <c r="AX19" s="1">
        <v>131</v>
      </c>
      <c r="AY19" s="1">
        <v>135</v>
      </c>
      <c r="AZ19" s="1">
        <f t="shared" si="19"/>
        <v>133</v>
      </c>
      <c r="BA19" s="1">
        <v>133</v>
      </c>
      <c r="BB19" s="1">
        <v>135</v>
      </c>
      <c r="BC19" s="6">
        <f t="shared" si="20"/>
        <v>134</v>
      </c>
      <c r="BD19" s="1">
        <v>148</v>
      </c>
      <c r="BE19" s="1">
        <v>150</v>
      </c>
      <c r="BF19" s="6">
        <f t="shared" si="21"/>
        <v>149</v>
      </c>
      <c r="BG19" s="5">
        <v>680</v>
      </c>
      <c r="BH19" s="5">
        <v>680</v>
      </c>
      <c r="BI19" s="5">
        <f t="shared" si="22"/>
        <v>680</v>
      </c>
      <c r="BJ19" s="5">
        <v>775</v>
      </c>
      <c r="BK19" s="5">
        <v>775</v>
      </c>
      <c r="BL19" s="5">
        <f t="shared" si="23"/>
        <v>775</v>
      </c>
      <c r="BM19" s="5">
        <v>775</v>
      </c>
      <c r="BN19" s="5">
        <f t="shared" si="24"/>
        <v>775</v>
      </c>
      <c r="BO19" s="5">
        <f t="shared" si="25"/>
        <v>775</v>
      </c>
      <c r="BP19" s="5">
        <v>675</v>
      </c>
      <c r="BQ19" s="5">
        <v>730</v>
      </c>
      <c r="BR19" s="4">
        <f t="shared" si="26"/>
        <v>702.5</v>
      </c>
      <c r="BS19" s="5">
        <v>755</v>
      </c>
      <c r="BT19" s="5">
        <v>790</v>
      </c>
      <c r="BU19" s="5">
        <f t="shared" si="27"/>
        <v>772.5</v>
      </c>
      <c r="BV19" s="5">
        <v>628.75603511960003</v>
      </c>
      <c r="BW19" s="5">
        <v>646.88555357200005</v>
      </c>
      <c r="BX19" s="4">
        <f t="shared" si="28"/>
        <v>637.8207943458001</v>
      </c>
      <c r="BY19" s="5">
        <v>304</v>
      </c>
      <c r="BZ19" s="5">
        <v>306</v>
      </c>
      <c r="CA19" s="4">
        <f t="shared" si="29"/>
        <v>305</v>
      </c>
      <c r="CB19" s="5">
        <v>357</v>
      </c>
      <c r="CC19" s="5">
        <v>359</v>
      </c>
      <c r="CD19" s="4">
        <f t="shared" si="30"/>
        <v>358</v>
      </c>
      <c r="CE19" s="5">
        <v>420</v>
      </c>
      <c r="CF19" s="4">
        <f t="shared" si="31"/>
        <v>420</v>
      </c>
      <c r="CG19" s="4">
        <f t="shared" si="32"/>
        <v>420</v>
      </c>
      <c r="CH19" s="5">
        <v>520</v>
      </c>
      <c r="CI19" s="5">
        <v>520</v>
      </c>
      <c r="CJ19" s="4">
        <f t="shared" si="33"/>
        <v>520</v>
      </c>
      <c r="CK19" s="5">
        <v>381</v>
      </c>
      <c r="CL19" s="5">
        <v>383</v>
      </c>
      <c r="CM19" s="4">
        <f t="shared" si="34"/>
        <v>382</v>
      </c>
      <c r="CN19" s="5">
        <v>555</v>
      </c>
      <c r="CO19" s="4">
        <f t="shared" si="35"/>
        <v>555</v>
      </c>
      <c r="CP19" s="4">
        <f t="shared" si="36"/>
        <v>555</v>
      </c>
      <c r="CQ19" s="5">
        <f t="shared" si="37"/>
        <v>588.702</v>
      </c>
      <c r="CR19" s="5">
        <f t="shared" si="37"/>
        <v>595.35400000000004</v>
      </c>
      <c r="CS19" s="4">
        <f t="shared" si="38"/>
        <v>592.02800000000002</v>
      </c>
      <c r="CT19" s="1"/>
      <c r="CU19" s="3">
        <f t="shared" si="39"/>
        <v>-0.3398876404494382</v>
      </c>
      <c r="CV19" s="1"/>
      <c r="CW19" s="1"/>
      <c r="CX19" s="1"/>
      <c r="CY19" s="1"/>
      <c r="CZ19" s="1">
        <f t="shared" si="40"/>
        <v>11.5</v>
      </c>
      <c r="DA19" s="1">
        <f t="shared" si="40"/>
        <v>11</v>
      </c>
      <c r="DB19" s="1">
        <f t="shared" si="40"/>
        <v>12</v>
      </c>
      <c r="DC19" s="1">
        <f t="shared" si="41"/>
        <v>15.5</v>
      </c>
      <c r="DD19" s="1">
        <f t="shared" si="42"/>
        <v>15.5</v>
      </c>
      <c r="DE19" s="1">
        <f t="shared" si="43"/>
        <v>29</v>
      </c>
      <c r="DF19" s="1">
        <f t="shared" si="44"/>
        <v>4</v>
      </c>
      <c r="DG19" s="1"/>
      <c r="DH19" s="1">
        <f t="shared" si="45"/>
        <v>60.5</v>
      </c>
      <c r="DI19" s="3">
        <f t="shared" si="46"/>
        <v>0.3398876404494382</v>
      </c>
      <c r="DJ19" s="1"/>
      <c r="DK19" s="1"/>
      <c r="DL19" s="1">
        <v>8.15</v>
      </c>
      <c r="DM19" s="12">
        <f t="shared" si="47"/>
        <v>343.91500000000002</v>
      </c>
      <c r="DN19" s="1"/>
    </row>
    <row r="20" spans="1:118" x14ac:dyDescent="0.2">
      <c r="A20" s="7">
        <v>44795</v>
      </c>
      <c r="B20" s="1">
        <v>177</v>
      </c>
      <c r="C20" s="1">
        <v>179</v>
      </c>
      <c r="D20" s="6">
        <f t="shared" si="0"/>
        <v>178</v>
      </c>
      <c r="E20" s="1">
        <v>177</v>
      </c>
      <c r="F20" s="1">
        <v>179</v>
      </c>
      <c r="G20" s="6">
        <f t="shared" si="1"/>
        <v>178</v>
      </c>
      <c r="H20" s="1">
        <v>179</v>
      </c>
      <c r="I20" s="6">
        <f t="shared" si="2"/>
        <v>179</v>
      </c>
      <c r="J20" s="6">
        <f t="shared" si="3"/>
        <v>179</v>
      </c>
      <c r="K20" s="1">
        <v>177</v>
      </c>
      <c r="L20" s="6">
        <f t="shared" si="4"/>
        <v>177</v>
      </c>
      <c r="M20" s="6">
        <f t="shared" si="5"/>
        <v>177</v>
      </c>
      <c r="N20" s="1"/>
      <c r="O20" s="6">
        <f t="shared" si="6"/>
        <v>0</v>
      </c>
      <c r="P20" s="6">
        <f t="shared" si="7"/>
        <v>0</v>
      </c>
      <c r="Q20" s="1">
        <v>105</v>
      </c>
      <c r="R20" s="1">
        <v>107</v>
      </c>
      <c r="S20" s="6">
        <f t="shared" si="8"/>
        <v>106</v>
      </c>
      <c r="T20" s="6">
        <v>116</v>
      </c>
      <c r="U20" s="6">
        <v>120</v>
      </c>
      <c r="V20" s="6">
        <f t="shared" si="9"/>
        <v>118</v>
      </c>
      <c r="W20" s="6">
        <v>118</v>
      </c>
      <c r="X20" s="6">
        <v>120</v>
      </c>
      <c r="Y20" s="6">
        <f t="shared" si="10"/>
        <v>119</v>
      </c>
      <c r="Z20" s="1">
        <v>118</v>
      </c>
      <c r="AA20" s="1">
        <v>120</v>
      </c>
      <c r="AB20" s="6">
        <f t="shared" si="11"/>
        <v>119</v>
      </c>
      <c r="AC20" s="1">
        <v>127</v>
      </c>
      <c r="AD20" s="1">
        <v>130</v>
      </c>
      <c r="AE20" s="6">
        <f t="shared" si="12"/>
        <v>128.5</v>
      </c>
      <c r="AF20" s="1">
        <v>127</v>
      </c>
      <c r="AG20" s="1">
        <v>130</v>
      </c>
      <c r="AH20" s="6">
        <f t="shared" si="13"/>
        <v>128.5</v>
      </c>
      <c r="AI20" s="1">
        <v>130</v>
      </c>
      <c r="AJ20" s="1">
        <v>132</v>
      </c>
      <c r="AK20" s="6">
        <f t="shared" si="14"/>
        <v>131</v>
      </c>
      <c r="AL20" s="1">
        <v>145</v>
      </c>
      <c r="AM20" s="1">
        <v>148</v>
      </c>
      <c r="AN20" s="6">
        <f t="shared" si="15"/>
        <v>146.5</v>
      </c>
      <c r="AO20" s="1">
        <v>120</v>
      </c>
      <c r="AP20" s="1">
        <v>123</v>
      </c>
      <c r="AQ20" s="1">
        <f t="shared" si="16"/>
        <v>121.5</v>
      </c>
      <c r="AR20" s="1">
        <v>120</v>
      </c>
      <c r="AS20" s="1">
        <v>123</v>
      </c>
      <c r="AT20" s="1">
        <f t="shared" si="17"/>
        <v>121.5</v>
      </c>
      <c r="AU20" s="1">
        <v>131</v>
      </c>
      <c r="AV20" s="1">
        <v>135</v>
      </c>
      <c r="AW20" s="1">
        <f t="shared" si="18"/>
        <v>133</v>
      </c>
      <c r="AX20" s="1">
        <v>131</v>
      </c>
      <c r="AY20" s="1">
        <v>135</v>
      </c>
      <c r="AZ20" s="1">
        <f t="shared" si="19"/>
        <v>133</v>
      </c>
      <c r="BA20" s="1">
        <v>133</v>
      </c>
      <c r="BB20" s="1">
        <v>135</v>
      </c>
      <c r="BC20" s="6">
        <f t="shared" si="20"/>
        <v>134</v>
      </c>
      <c r="BD20" s="1">
        <v>148</v>
      </c>
      <c r="BE20" s="1">
        <v>150</v>
      </c>
      <c r="BF20" s="6">
        <f t="shared" si="21"/>
        <v>149</v>
      </c>
      <c r="BG20" s="5">
        <v>680</v>
      </c>
      <c r="BH20" s="5">
        <v>680</v>
      </c>
      <c r="BI20" s="5">
        <f t="shared" si="22"/>
        <v>680</v>
      </c>
      <c r="BJ20" s="5">
        <v>775</v>
      </c>
      <c r="BK20" s="5">
        <v>775</v>
      </c>
      <c r="BL20" s="5">
        <f t="shared" si="23"/>
        <v>775</v>
      </c>
      <c r="BM20" s="5">
        <v>775</v>
      </c>
      <c r="BN20" s="5">
        <f t="shared" si="24"/>
        <v>775</v>
      </c>
      <c r="BO20" s="5">
        <f t="shared" si="25"/>
        <v>775</v>
      </c>
      <c r="BP20" s="5">
        <v>675</v>
      </c>
      <c r="BQ20" s="5">
        <v>730</v>
      </c>
      <c r="BR20" s="4">
        <f t="shared" si="26"/>
        <v>702.5</v>
      </c>
      <c r="BS20" s="5">
        <v>755</v>
      </c>
      <c r="BT20" s="5">
        <v>790</v>
      </c>
      <c r="BU20" s="5">
        <f t="shared" si="27"/>
        <v>772.5</v>
      </c>
      <c r="BV20" s="5">
        <v>629.34216678679991</v>
      </c>
      <c r="BW20" s="5">
        <v>647.49189667600001</v>
      </c>
      <c r="BX20" s="4">
        <f t="shared" si="28"/>
        <v>638.4170317313999</v>
      </c>
      <c r="BY20" s="5">
        <v>302</v>
      </c>
      <c r="BZ20" s="5">
        <v>304</v>
      </c>
      <c r="CA20" s="4">
        <f t="shared" si="29"/>
        <v>303</v>
      </c>
      <c r="CB20" s="5">
        <v>351</v>
      </c>
      <c r="CC20" s="5">
        <v>353</v>
      </c>
      <c r="CD20" s="4">
        <f t="shared" si="30"/>
        <v>352</v>
      </c>
      <c r="CE20" s="5">
        <v>420</v>
      </c>
      <c r="CF20" s="4">
        <f t="shared" si="31"/>
        <v>420</v>
      </c>
      <c r="CG20" s="4">
        <f t="shared" si="32"/>
        <v>420</v>
      </c>
      <c r="CH20" s="5">
        <v>520</v>
      </c>
      <c r="CI20" s="5">
        <v>520</v>
      </c>
      <c r="CJ20" s="4">
        <f t="shared" si="33"/>
        <v>520</v>
      </c>
      <c r="CK20" s="5">
        <v>358</v>
      </c>
      <c r="CL20" s="5">
        <v>359</v>
      </c>
      <c r="CM20" s="4">
        <f t="shared" si="34"/>
        <v>358.5</v>
      </c>
      <c r="CN20" s="5">
        <v>555</v>
      </c>
      <c r="CO20" s="4">
        <f t="shared" si="35"/>
        <v>555</v>
      </c>
      <c r="CP20" s="4">
        <f t="shared" si="36"/>
        <v>555</v>
      </c>
      <c r="CQ20" s="5">
        <f t="shared" si="37"/>
        <v>588.702</v>
      </c>
      <c r="CR20" s="5">
        <f t="shared" si="37"/>
        <v>595.35400000000004</v>
      </c>
      <c r="CS20" s="4">
        <f t="shared" si="38"/>
        <v>592.02800000000002</v>
      </c>
      <c r="CT20" s="1"/>
      <c r="CU20" s="3">
        <f t="shared" si="39"/>
        <v>-0.4044943820224719</v>
      </c>
      <c r="CV20" s="1"/>
      <c r="CW20" s="1"/>
      <c r="CX20" s="1"/>
      <c r="CY20" s="1"/>
      <c r="CZ20" s="1">
        <f t="shared" si="40"/>
        <v>11.5</v>
      </c>
      <c r="DA20" s="1">
        <f t="shared" si="40"/>
        <v>11</v>
      </c>
      <c r="DB20" s="1">
        <f t="shared" si="40"/>
        <v>12</v>
      </c>
      <c r="DC20" s="1">
        <f t="shared" si="41"/>
        <v>27</v>
      </c>
      <c r="DD20" s="1">
        <f t="shared" si="42"/>
        <v>27</v>
      </c>
      <c r="DE20" s="1">
        <f t="shared" si="43"/>
        <v>40.5</v>
      </c>
      <c r="DF20" s="1">
        <f t="shared" si="44"/>
        <v>15.5</v>
      </c>
      <c r="DG20" s="1"/>
      <c r="DH20" s="1">
        <f t="shared" si="45"/>
        <v>72</v>
      </c>
      <c r="DI20" s="3">
        <f t="shared" si="46"/>
        <v>0.4044943820224719</v>
      </c>
      <c r="DJ20" s="1"/>
      <c r="DK20" s="1"/>
      <c r="DL20" s="1">
        <v>8.15</v>
      </c>
      <c r="DM20" s="12">
        <f t="shared" si="47"/>
        <v>343.91500000000002</v>
      </c>
      <c r="DN20" s="1"/>
    </row>
    <row r="21" spans="1:118" x14ac:dyDescent="0.2">
      <c r="A21" s="7">
        <v>44809</v>
      </c>
      <c r="B21" s="1">
        <v>176</v>
      </c>
      <c r="C21" s="1">
        <v>180</v>
      </c>
      <c r="D21" s="6">
        <f t="shared" si="0"/>
        <v>178</v>
      </c>
      <c r="E21" s="1">
        <v>176</v>
      </c>
      <c r="F21" s="1">
        <v>179</v>
      </c>
      <c r="G21" s="6">
        <f t="shared" si="1"/>
        <v>177.5</v>
      </c>
      <c r="H21" s="1">
        <v>176</v>
      </c>
      <c r="I21" s="6">
        <f t="shared" si="2"/>
        <v>176</v>
      </c>
      <c r="J21" s="6">
        <f t="shared" si="3"/>
        <v>176</v>
      </c>
      <c r="K21" s="1">
        <v>180</v>
      </c>
      <c r="L21" s="6">
        <f t="shared" si="4"/>
        <v>180</v>
      </c>
      <c r="M21" s="6">
        <f t="shared" si="5"/>
        <v>180</v>
      </c>
      <c r="N21" s="1"/>
      <c r="O21" s="6">
        <f t="shared" si="6"/>
        <v>0</v>
      </c>
      <c r="P21" s="6">
        <f t="shared" si="7"/>
        <v>0</v>
      </c>
      <c r="Q21" s="1">
        <v>106</v>
      </c>
      <c r="R21" s="1">
        <v>107</v>
      </c>
      <c r="S21" s="6">
        <f t="shared" si="8"/>
        <v>106.5</v>
      </c>
      <c r="T21" s="6">
        <v>116</v>
      </c>
      <c r="U21" s="6">
        <v>118</v>
      </c>
      <c r="V21" s="6">
        <f t="shared" si="9"/>
        <v>117</v>
      </c>
      <c r="W21" s="6">
        <v>116</v>
      </c>
      <c r="X21" s="6">
        <v>118</v>
      </c>
      <c r="Y21" s="6">
        <f t="shared" si="10"/>
        <v>117</v>
      </c>
      <c r="Z21" s="1">
        <v>116</v>
      </c>
      <c r="AA21" s="1">
        <v>118</v>
      </c>
      <c r="AB21" s="6">
        <f t="shared" si="11"/>
        <v>117</v>
      </c>
      <c r="AC21" s="1">
        <v>124</v>
      </c>
      <c r="AD21" s="1">
        <v>128</v>
      </c>
      <c r="AE21" s="6">
        <f t="shared" si="12"/>
        <v>126</v>
      </c>
      <c r="AF21" s="1">
        <v>124</v>
      </c>
      <c r="AG21" s="1">
        <v>128</v>
      </c>
      <c r="AH21" s="6">
        <f t="shared" si="13"/>
        <v>126</v>
      </c>
      <c r="AI21" s="1">
        <v>122</v>
      </c>
      <c r="AJ21" s="1">
        <v>124</v>
      </c>
      <c r="AK21" s="6">
        <f t="shared" si="14"/>
        <v>123</v>
      </c>
      <c r="AL21" s="1">
        <v>144</v>
      </c>
      <c r="AM21" s="1">
        <v>146</v>
      </c>
      <c r="AN21" s="6">
        <f t="shared" si="15"/>
        <v>145</v>
      </c>
      <c r="AO21" s="1">
        <v>118</v>
      </c>
      <c r="AP21" s="1">
        <v>120</v>
      </c>
      <c r="AQ21" s="1">
        <f t="shared" si="16"/>
        <v>119</v>
      </c>
      <c r="AR21" s="1">
        <v>118</v>
      </c>
      <c r="AS21" s="1">
        <v>120</v>
      </c>
      <c r="AT21" s="1">
        <f t="shared" si="17"/>
        <v>119</v>
      </c>
      <c r="AU21" s="1">
        <v>128</v>
      </c>
      <c r="AV21" s="1">
        <v>133</v>
      </c>
      <c r="AW21" s="1">
        <f t="shared" si="18"/>
        <v>130.5</v>
      </c>
      <c r="AX21" s="1">
        <v>128</v>
      </c>
      <c r="AY21" s="1">
        <v>133</v>
      </c>
      <c r="AZ21" s="1">
        <f t="shared" si="19"/>
        <v>130.5</v>
      </c>
      <c r="BA21" s="1">
        <v>126</v>
      </c>
      <c r="BB21" s="1">
        <v>128</v>
      </c>
      <c r="BC21" s="6">
        <f t="shared" si="20"/>
        <v>127</v>
      </c>
      <c r="BD21" s="1">
        <v>146</v>
      </c>
      <c r="BE21" s="1">
        <v>149</v>
      </c>
      <c r="BF21" s="6">
        <f t="shared" si="21"/>
        <v>147.5</v>
      </c>
      <c r="BG21" s="5">
        <v>670</v>
      </c>
      <c r="BH21" s="5">
        <v>670</v>
      </c>
      <c r="BI21" s="5">
        <f t="shared" si="22"/>
        <v>670</v>
      </c>
      <c r="BJ21" s="5">
        <v>765</v>
      </c>
      <c r="BK21" s="5">
        <v>765</v>
      </c>
      <c r="BL21" s="5">
        <f t="shared" si="23"/>
        <v>765</v>
      </c>
      <c r="BM21" s="5">
        <v>765</v>
      </c>
      <c r="BN21" s="5">
        <f t="shared" si="24"/>
        <v>765</v>
      </c>
      <c r="BO21" s="5">
        <f t="shared" si="25"/>
        <v>765</v>
      </c>
      <c r="BP21" s="5">
        <v>670</v>
      </c>
      <c r="BQ21" s="5">
        <v>720</v>
      </c>
      <c r="BR21" s="4">
        <f t="shared" si="26"/>
        <v>695</v>
      </c>
      <c r="BS21" s="5">
        <v>745</v>
      </c>
      <c r="BT21" s="5">
        <v>780</v>
      </c>
      <c r="BU21" s="5">
        <f t="shared" si="27"/>
        <v>762.5</v>
      </c>
      <c r="BV21" s="5">
        <v>637.29564788200003</v>
      </c>
      <c r="BW21" s="5">
        <v>646.5076418110001</v>
      </c>
      <c r="BX21" s="4">
        <f t="shared" si="28"/>
        <v>641.90164484650006</v>
      </c>
      <c r="BY21" s="5">
        <v>303</v>
      </c>
      <c r="BZ21" s="5">
        <v>305</v>
      </c>
      <c r="CA21" s="4">
        <f t="shared" si="29"/>
        <v>304</v>
      </c>
      <c r="CB21" s="5">
        <v>354</v>
      </c>
      <c r="CC21" s="5">
        <v>356</v>
      </c>
      <c r="CD21" s="4">
        <f t="shared" si="30"/>
        <v>355</v>
      </c>
      <c r="CE21" s="5">
        <v>410</v>
      </c>
      <c r="CF21" s="4">
        <f t="shared" si="31"/>
        <v>410</v>
      </c>
      <c r="CG21" s="4">
        <f t="shared" si="32"/>
        <v>410</v>
      </c>
      <c r="CH21" s="5">
        <v>520</v>
      </c>
      <c r="CI21" s="5">
        <v>520</v>
      </c>
      <c r="CJ21" s="4">
        <f t="shared" si="33"/>
        <v>520</v>
      </c>
      <c r="CK21" s="5">
        <v>356</v>
      </c>
      <c r="CL21" s="5">
        <v>360</v>
      </c>
      <c r="CM21" s="4">
        <f t="shared" si="34"/>
        <v>358</v>
      </c>
      <c r="CN21" s="5">
        <v>555</v>
      </c>
      <c r="CO21" s="4">
        <f t="shared" si="35"/>
        <v>555</v>
      </c>
      <c r="CP21" s="4">
        <f t="shared" si="36"/>
        <v>555</v>
      </c>
      <c r="CQ21" s="5">
        <f t="shared" si="37"/>
        <v>585.37599999999998</v>
      </c>
      <c r="CR21" s="5">
        <f t="shared" si="37"/>
        <v>595.35400000000004</v>
      </c>
      <c r="CS21" s="4">
        <f t="shared" si="38"/>
        <v>590.36500000000001</v>
      </c>
      <c r="CT21" s="1"/>
      <c r="CU21" s="3">
        <f t="shared" si="39"/>
        <v>-0.401685393258427</v>
      </c>
      <c r="CV21" s="1"/>
      <c r="CW21" s="1"/>
      <c r="CX21" s="1"/>
      <c r="CY21" s="1"/>
      <c r="CZ21" s="1">
        <f t="shared" si="40"/>
        <v>11.5</v>
      </c>
      <c r="DA21" s="1">
        <f t="shared" si="40"/>
        <v>10</v>
      </c>
      <c r="DB21" s="1">
        <f t="shared" si="40"/>
        <v>13</v>
      </c>
      <c r="DC21" s="1">
        <f t="shared" si="41"/>
        <v>24</v>
      </c>
      <c r="DD21" s="1">
        <f t="shared" si="42"/>
        <v>24</v>
      </c>
      <c r="DE21" s="1">
        <f t="shared" si="43"/>
        <v>38.5</v>
      </c>
      <c r="DF21" s="1">
        <f t="shared" si="44"/>
        <v>12.5</v>
      </c>
      <c r="DG21" s="1"/>
      <c r="DH21" s="1">
        <f t="shared" si="45"/>
        <v>71</v>
      </c>
      <c r="DI21" s="3">
        <f t="shared" si="46"/>
        <v>0.4</v>
      </c>
      <c r="DJ21" s="1"/>
      <c r="DK21" s="1"/>
      <c r="DL21" s="1">
        <v>8.73</v>
      </c>
      <c r="DM21" s="12">
        <f t="shared" si="47"/>
        <v>363.69300000000004</v>
      </c>
      <c r="DN21" s="1"/>
    </row>
    <row r="22" spans="1:118" x14ac:dyDescent="0.2">
      <c r="A22" s="7">
        <v>44823</v>
      </c>
      <c r="B22" s="1">
        <v>176</v>
      </c>
      <c r="C22" s="1">
        <v>180</v>
      </c>
      <c r="D22" s="6">
        <f t="shared" si="0"/>
        <v>178</v>
      </c>
      <c r="E22" s="1">
        <v>176</v>
      </c>
      <c r="F22" s="1">
        <v>179</v>
      </c>
      <c r="G22" s="6">
        <f t="shared" si="1"/>
        <v>177.5</v>
      </c>
      <c r="H22" s="1">
        <v>176</v>
      </c>
      <c r="I22" s="6">
        <f t="shared" si="2"/>
        <v>176</v>
      </c>
      <c r="J22" s="6">
        <f t="shared" si="3"/>
        <v>176</v>
      </c>
      <c r="K22" s="1">
        <v>180</v>
      </c>
      <c r="L22" s="6">
        <f t="shared" si="4"/>
        <v>180</v>
      </c>
      <c r="M22" s="6">
        <f t="shared" si="5"/>
        <v>180</v>
      </c>
      <c r="N22" s="1"/>
      <c r="O22" s="6">
        <f t="shared" si="6"/>
        <v>0</v>
      </c>
      <c r="P22" s="6">
        <f t="shared" si="7"/>
        <v>0</v>
      </c>
      <c r="Q22" s="1">
        <v>109</v>
      </c>
      <c r="R22" s="1">
        <v>110</v>
      </c>
      <c r="S22" s="6">
        <f t="shared" si="8"/>
        <v>109.5</v>
      </c>
      <c r="T22" s="6">
        <v>116</v>
      </c>
      <c r="U22" s="6">
        <v>118</v>
      </c>
      <c r="V22" s="6">
        <f t="shared" si="9"/>
        <v>117</v>
      </c>
      <c r="W22" s="6">
        <v>116</v>
      </c>
      <c r="X22" s="6">
        <v>118</v>
      </c>
      <c r="Y22" s="6">
        <f t="shared" si="10"/>
        <v>117</v>
      </c>
      <c r="Z22" s="1">
        <v>116</v>
      </c>
      <c r="AA22" s="1">
        <v>118</v>
      </c>
      <c r="AB22" s="6">
        <f t="shared" si="11"/>
        <v>117</v>
      </c>
      <c r="AC22" s="1">
        <v>124</v>
      </c>
      <c r="AD22" s="1">
        <v>128</v>
      </c>
      <c r="AE22" s="6">
        <f t="shared" si="12"/>
        <v>126</v>
      </c>
      <c r="AF22" s="1">
        <v>124</v>
      </c>
      <c r="AG22" s="1">
        <v>128</v>
      </c>
      <c r="AH22" s="6">
        <f t="shared" si="13"/>
        <v>126</v>
      </c>
      <c r="AI22" s="1">
        <v>122</v>
      </c>
      <c r="AJ22" s="1">
        <v>124</v>
      </c>
      <c r="AK22" s="6">
        <f t="shared" si="14"/>
        <v>123</v>
      </c>
      <c r="AL22" s="1">
        <v>144</v>
      </c>
      <c r="AM22" s="1">
        <v>146</v>
      </c>
      <c r="AN22" s="6">
        <f t="shared" si="15"/>
        <v>145</v>
      </c>
      <c r="AO22" s="1">
        <v>118</v>
      </c>
      <c r="AP22" s="1">
        <v>120</v>
      </c>
      <c r="AQ22" s="1">
        <f t="shared" si="16"/>
        <v>119</v>
      </c>
      <c r="AR22" s="1">
        <v>118</v>
      </c>
      <c r="AS22" s="1">
        <v>120</v>
      </c>
      <c r="AT22" s="1">
        <f t="shared" si="17"/>
        <v>119</v>
      </c>
      <c r="AU22" s="1">
        <v>128</v>
      </c>
      <c r="AV22" s="1">
        <v>133</v>
      </c>
      <c r="AW22" s="1">
        <f t="shared" si="18"/>
        <v>130.5</v>
      </c>
      <c r="AX22" s="1">
        <v>128</v>
      </c>
      <c r="AY22" s="1">
        <v>133</v>
      </c>
      <c r="AZ22" s="1">
        <f t="shared" si="19"/>
        <v>130.5</v>
      </c>
      <c r="BA22" s="1">
        <v>126</v>
      </c>
      <c r="BB22" s="1">
        <v>128</v>
      </c>
      <c r="BC22" s="6">
        <f t="shared" si="20"/>
        <v>127</v>
      </c>
      <c r="BD22" s="1">
        <v>146</v>
      </c>
      <c r="BE22" s="1">
        <v>149</v>
      </c>
      <c r="BF22" s="6">
        <f t="shared" si="21"/>
        <v>147.5</v>
      </c>
      <c r="BG22" s="5">
        <v>670</v>
      </c>
      <c r="BH22" s="5">
        <v>670</v>
      </c>
      <c r="BI22" s="5">
        <f t="shared" si="22"/>
        <v>670</v>
      </c>
      <c r="BJ22" s="5">
        <v>765</v>
      </c>
      <c r="BK22" s="5">
        <v>765</v>
      </c>
      <c r="BL22" s="5">
        <f t="shared" si="23"/>
        <v>765</v>
      </c>
      <c r="BM22" s="5">
        <v>765</v>
      </c>
      <c r="BN22" s="5">
        <f t="shared" si="24"/>
        <v>765</v>
      </c>
      <c r="BO22" s="5">
        <f t="shared" si="25"/>
        <v>765</v>
      </c>
      <c r="BP22" s="5">
        <v>670</v>
      </c>
      <c r="BQ22" s="5">
        <v>720</v>
      </c>
      <c r="BR22" s="4">
        <f t="shared" si="26"/>
        <v>695</v>
      </c>
      <c r="BS22" s="5">
        <v>745</v>
      </c>
      <c r="BT22" s="5">
        <v>780</v>
      </c>
      <c r="BU22" s="5">
        <f t="shared" si="27"/>
        <v>762.5</v>
      </c>
      <c r="BV22" s="5">
        <v>637.29564788200003</v>
      </c>
      <c r="BW22" s="5">
        <v>646.5076418110001</v>
      </c>
      <c r="BX22" s="4">
        <f t="shared" si="28"/>
        <v>641.90164484650006</v>
      </c>
      <c r="BY22" s="5">
        <v>322</v>
      </c>
      <c r="BZ22" s="5">
        <v>325</v>
      </c>
      <c r="CA22" s="4">
        <f t="shared" si="29"/>
        <v>323.5</v>
      </c>
      <c r="CB22" s="5">
        <v>364</v>
      </c>
      <c r="CC22" s="5">
        <v>366</v>
      </c>
      <c r="CD22" s="4">
        <f t="shared" si="30"/>
        <v>365</v>
      </c>
      <c r="CE22" s="5">
        <v>410</v>
      </c>
      <c r="CF22" s="4">
        <f t="shared" si="31"/>
        <v>410</v>
      </c>
      <c r="CG22" s="4">
        <f t="shared" si="32"/>
        <v>410</v>
      </c>
      <c r="CH22" s="5">
        <v>520</v>
      </c>
      <c r="CI22" s="5">
        <v>520</v>
      </c>
      <c r="CJ22" s="4">
        <f t="shared" si="33"/>
        <v>520</v>
      </c>
      <c r="CK22" s="5">
        <v>353</v>
      </c>
      <c r="CL22" s="5">
        <v>354</v>
      </c>
      <c r="CM22" s="4">
        <f t="shared" si="34"/>
        <v>353.5</v>
      </c>
      <c r="CN22" s="5">
        <v>555</v>
      </c>
      <c r="CO22" s="4">
        <f t="shared" si="35"/>
        <v>555</v>
      </c>
      <c r="CP22" s="4">
        <f t="shared" si="36"/>
        <v>555</v>
      </c>
      <c r="CQ22" s="5">
        <f t="shared" si="37"/>
        <v>585.37599999999998</v>
      </c>
      <c r="CR22" s="5">
        <f t="shared" si="37"/>
        <v>595.35400000000004</v>
      </c>
      <c r="CS22" s="4">
        <f t="shared" si="38"/>
        <v>590.36500000000001</v>
      </c>
      <c r="CT22" s="1"/>
      <c r="CU22" s="3">
        <f t="shared" si="39"/>
        <v>-0.3848314606741573</v>
      </c>
      <c r="CV22" s="1"/>
      <c r="CW22" s="1"/>
      <c r="CX22" s="1"/>
      <c r="CY22" s="1"/>
      <c r="CZ22" s="1">
        <f t="shared" si="40"/>
        <v>11.5</v>
      </c>
      <c r="DA22" s="1">
        <f t="shared" si="40"/>
        <v>10</v>
      </c>
      <c r="DB22" s="1">
        <f t="shared" si="40"/>
        <v>13</v>
      </c>
      <c r="DC22" s="1">
        <f t="shared" si="41"/>
        <v>21</v>
      </c>
      <c r="DD22" s="1">
        <f t="shared" si="42"/>
        <v>21</v>
      </c>
      <c r="DE22" s="1">
        <f t="shared" si="43"/>
        <v>35.5</v>
      </c>
      <c r="DF22" s="1">
        <f t="shared" si="44"/>
        <v>9.5</v>
      </c>
      <c r="DG22" s="1"/>
      <c r="DH22" s="1">
        <f t="shared" si="45"/>
        <v>68</v>
      </c>
      <c r="DI22" s="3">
        <f t="shared" si="46"/>
        <v>0.38309859154929582</v>
      </c>
      <c r="DJ22" s="1"/>
      <c r="DK22" s="1"/>
      <c r="DL22" s="1">
        <v>8.73</v>
      </c>
      <c r="DM22" s="12">
        <f t="shared" si="47"/>
        <v>363.69300000000004</v>
      </c>
      <c r="DN22" s="1"/>
    </row>
    <row r="23" spans="1:118" x14ac:dyDescent="0.2">
      <c r="A23" s="7">
        <v>44837</v>
      </c>
      <c r="B23" s="1">
        <v>175</v>
      </c>
      <c r="C23" s="1">
        <v>176</v>
      </c>
      <c r="D23" s="6">
        <f t="shared" si="0"/>
        <v>175.5</v>
      </c>
      <c r="E23" s="1">
        <v>175</v>
      </c>
      <c r="F23" s="1">
        <v>176</v>
      </c>
      <c r="G23" s="6">
        <f t="shared" si="1"/>
        <v>175.5</v>
      </c>
      <c r="H23" s="1">
        <v>176</v>
      </c>
      <c r="I23" s="6">
        <f t="shared" si="2"/>
        <v>176</v>
      </c>
      <c r="J23" s="6">
        <f t="shared" si="3"/>
        <v>176</v>
      </c>
      <c r="K23" s="1">
        <v>175</v>
      </c>
      <c r="L23" s="6">
        <f t="shared" si="4"/>
        <v>175</v>
      </c>
      <c r="M23" s="6">
        <f t="shared" si="5"/>
        <v>175</v>
      </c>
      <c r="N23" s="1"/>
      <c r="O23" s="6">
        <f t="shared" si="6"/>
        <v>0</v>
      </c>
      <c r="P23" s="6">
        <f t="shared" si="7"/>
        <v>0</v>
      </c>
      <c r="Q23" s="1">
        <v>105</v>
      </c>
      <c r="R23" s="1">
        <v>107</v>
      </c>
      <c r="S23" s="6">
        <f t="shared" si="8"/>
        <v>106</v>
      </c>
      <c r="T23" s="6">
        <v>112</v>
      </c>
      <c r="U23" s="6">
        <v>115</v>
      </c>
      <c r="V23" s="6">
        <f t="shared" si="9"/>
        <v>113.5</v>
      </c>
      <c r="W23" s="6">
        <v>113</v>
      </c>
      <c r="X23" s="6">
        <v>115</v>
      </c>
      <c r="Y23" s="6">
        <f t="shared" si="10"/>
        <v>114</v>
      </c>
      <c r="Z23" s="1">
        <v>113</v>
      </c>
      <c r="AA23" s="1">
        <v>115</v>
      </c>
      <c r="AB23" s="6">
        <f t="shared" si="11"/>
        <v>114</v>
      </c>
      <c r="AC23" s="1">
        <v>124</v>
      </c>
      <c r="AD23" s="1">
        <v>128</v>
      </c>
      <c r="AE23" s="6">
        <f t="shared" si="12"/>
        <v>126</v>
      </c>
      <c r="AF23" s="1">
        <v>124</v>
      </c>
      <c r="AG23" s="1">
        <v>128</v>
      </c>
      <c r="AH23" s="6">
        <f t="shared" si="13"/>
        <v>126</v>
      </c>
      <c r="AI23" s="1">
        <v>122</v>
      </c>
      <c r="AJ23" s="1">
        <v>124</v>
      </c>
      <c r="AK23" s="6">
        <f t="shared" si="14"/>
        <v>123</v>
      </c>
      <c r="AL23" s="1">
        <v>144</v>
      </c>
      <c r="AM23" s="1">
        <v>146</v>
      </c>
      <c r="AN23" s="6">
        <f t="shared" si="15"/>
        <v>145</v>
      </c>
      <c r="AO23" s="1">
        <v>116</v>
      </c>
      <c r="AP23" s="1">
        <v>117</v>
      </c>
      <c r="AQ23" s="1">
        <f t="shared" si="16"/>
        <v>116.5</v>
      </c>
      <c r="AR23" s="1">
        <v>116</v>
      </c>
      <c r="AS23" s="1">
        <v>117</v>
      </c>
      <c r="AT23" s="1">
        <f t="shared" si="17"/>
        <v>116.5</v>
      </c>
      <c r="AU23" s="1">
        <v>128</v>
      </c>
      <c r="AV23" s="1">
        <v>133</v>
      </c>
      <c r="AW23" s="1">
        <f t="shared" si="18"/>
        <v>130.5</v>
      </c>
      <c r="AX23" s="1">
        <v>128</v>
      </c>
      <c r="AY23" s="1">
        <v>133</v>
      </c>
      <c r="AZ23" s="1">
        <f t="shared" si="19"/>
        <v>130.5</v>
      </c>
      <c r="BA23" s="1">
        <v>126</v>
      </c>
      <c r="BB23" s="1">
        <v>128</v>
      </c>
      <c r="BC23" s="6">
        <f t="shared" si="20"/>
        <v>127</v>
      </c>
      <c r="BD23" s="1">
        <v>146</v>
      </c>
      <c r="BE23" s="1">
        <v>149</v>
      </c>
      <c r="BF23" s="6">
        <f t="shared" si="21"/>
        <v>147.5</v>
      </c>
      <c r="BG23" s="5">
        <v>695</v>
      </c>
      <c r="BH23" s="5">
        <v>695</v>
      </c>
      <c r="BI23" s="5">
        <f t="shared" si="22"/>
        <v>695</v>
      </c>
      <c r="BJ23" s="5">
        <v>790</v>
      </c>
      <c r="BK23" s="5">
        <v>790</v>
      </c>
      <c r="BL23" s="5">
        <f t="shared" si="23"/>
        <v>790</v>
      </c>
      <c r="BM23" s="5">
        <v>790</v>
      </c>
      <c r="BN23" s="5">
        <f t="shared" si="24"/>
        <v>790</v>
      </c>
      <c r="BO23" s="5">
        <f t="shared" si="25"/>
        <v>790</v>
      </c>
      <c r="BP23" s="5">
        <v>670</v>
      </c>
      <c r="BQ23" s="5">
        <v>730</v>
      </c>
      <c r="BR23" s="4">
        <f t="shared" si="26"/>
        <v>700</v>
      </c>
      <c r="BS23" s="5">
        <v>745</v>
      </c>
      <c r="BT23" s="5">
        <v>790</v>
      </c>
      <c r="BU23" s="5">
        <f t="shared" si="27"/>
        <v>767.5</v>
      </c>
      <c r="BV23" s="5">
        <v>646.63712132800003</v>
      </c>
      <c r="BW23" s="5">
        <v>661.19882993499994</v>
      </c>
      <c r="BX23" s="4">
        <f t="shared" si="28"/>
        <v>653.91797563149998</v>
      </c>
      <c r="BY23" s="5">
        <v>332</v>
      </c>
      <c r="BZ23" s="5">
        <v>334</v>
      </c>
      <c r="CA23" s="4">
        <f t="shared" si="29"/>
        <v>333</v>
      </c>
      <c r="CB23" s="5">
        <v>366</v>
      </c>
      <c r="CC23" s="5">
        <v>368</v>
      </c>
      <c r="CD23" s="4">
        <f t="shared" si="30"/>
        <v>367</v>
      </c>
      <c r="CE23" s="5">
        <v>410</v>
      </c>
      <c r="CF23" s="4">
        <f t="shared" si="31"/>
        <v>410</v>
      </c>
      <c r="CG23" s="4">
        <f t="shared" si="32"/>
        <v>410</v>
      </c>
      <c r="CH23" s="5">
        <v>505</v>
      </c>
      <c r="CI23" s="5">
        <v>505</v>
      </c>
      <c r="CJ23" s="4">
        <f t="shared" si="33"/>
        <v>505</v>
      </c>
      <c r="CK23" s="5">
        <v>349</v>
      </c>
      <c r="CL23" s="5">
        <v>351</v>
      </c>
      <c r="CM23" s="4">
        <f t="shared" si="34"/>
        <v>350</v>
      </c>
      <c r="CN23" s="5">
        <v>510</v>
      </c>
      <c r="CO23" s="4">
        <f t="shared" si="35"/>
        <v>510</v>
      </c>
      <c r="CP23" s="4">
        <f t="shared" si="36"/>
        <v>510</v>
      </c>
      <c r="CQ23" s="5">
        <f t="shared" si="37"/>
        <v>582.05000000000007</v>
      </c>
      <c r="CR23" s="5">
        <f t="shared" si="37"/>
        <v>585.37599999999998</v>
      </c>
      <c r="CS23" s="4">
        <f t="shared" si="38"/>
        <v>583.71299999999997</v>
      </c>
      <c r="CT23" s="1"/>
      <c r="CU23" s="3">
        <f t="shared" si="39"/>
        <v>-0.39601139601139601</v>
      </c>
      <c r="CV23" s="1"/>
      <c r="CW23" s="1"/>
      <c r="CX23" s="1"/>
      <c r="CY23" s="1"/>
      <c r="CZ23" s="1">
        <f t="shared" si="40"/>
        <v>14</v>
      </c>
      <c r="DA23" s="1">
        <f t="shared" si="40"/>
        <v>12</v>
      </c>
      <c r="DB23" s="1">
        <f t="shared" si="40"/>
        <v>16</v>
      </c>
      <c r="DC23" s="1">
        <f t="shared" si="41"/>
        <v>24.5</v>
      </c>
      <c r="DD23" s="1">
        <f t="shared" si="42"/>
        <v>24.5</v>
      </c>
      <c r="DE23" s="1">
        <f t="shared" si="43"/>
        <v>39</v>
      </c>
      <c r="DF23" s="1">
        <f t="shared" si="44"/>
        <v>10.5</v>
      </c>
      <c r="DG23" s="1"/>
      <c r="DH23" s="1">
        <f t="shared" si="45"/>
        <v>69.5</v>
      </c>
      <c r="DI23" s="3">
        <f t="shared" si="46"/>
        <v>0.39601139601139601</v>
      </c>
      <c r="DJ23" s="1"/>
      <c r="DK23" s="1"/>
      <c r="DL23" s="1">
        <v>6.96</v>
      </c>
      <c r="DM23" s="12">
        <f t="shared" si="47"/>
        <v>303.33600000000001</v>
      </c>
      <c r="DN23" s="1"/>
    </row>
    <row r="24" spans="1:118" x14ac:dyDescent="0.2">
      <c r="A24" s="7">
        <v>44851</v>
      </c>
      <c r="B24" s="1">
        <v>175</v>
      </c>
      <c r="C24" s="1">
        <v>176</v>
      </c>
      <c r="D24" s="6">
        <f t="shared" si="0"/>
        <v>175.5</v>
      </c>
      <c r="E24" s="1">
        <v>175</v>
      </c>
      <c r="F24" s="1">
        <v>176</v>
      </c>
      <c r="G24" s="6">
        <f t="shared" si="1"/>
        <v>175.5</v>
      </c>
      <c r="H24" s="1">
        <v>176</v>
      </c>
      <c r="I24" s="6">
        <f t="shared" si="2"/>
        <v>176</v>
      </c>
      <c r="J24" s="6">
        <f t="shared" si="3"/>
        <v>176</v>
      </c>
      <c r="K24" s="1">
        <v>175</v>
      </c>
      <c r="L24" s="6">
        <f t="shared" si="4"/>
        <v>175</v>
      </c>
      <c r="M24" s="6">
        <f t="shared" si="5"/>
        <v>175</v>
      </c>
      <c r="N24" s="1"/>
      <c r="O24" s="6">
        <f t="shared" si="6"/>
        <v>0</v>
      </c>
      <c r="P24" s="6">
        <f t="shared" si="7"/>
        <v>0</v>
      </c>
      <c r="Q24" s="1">
        <v>108</v>
      </c>
      <c r="R24" s="1">
        <v>109</v>
      </c>
      <c r="S24" s="6">
        <f t="shared" si="8"/>
        <v>108.5</v>
      </c>
      <c r="T24" s="6">
        <v>112</v>
      </c>
      <c r="U24" s="6">
        <v>115</v>
      </c>
      <c r="V24" s="6">
        <f t="shared" si="9"/>
        <v>113.5</v>
      </c>
      <c r="W24" s="6">
        <v>112</v>
      </c>
      <c r="X24" s="6">
        <v>115</v>
      </c>
      <c r="Y24" s="6">
        <f t="shared" si="10"/>
        <v>113.5</v>
      </c>
      <c r="Z24" s="1">
        <v>112</v>
      </c>
      <c r="AA24" s="1">
        <v>115</v>
      </c>
      <c r="AB24" s="6">
        <f t="shared" si="11"/>
        <v>113.5</v>
      </c>
      <c r="AC24" s="1">
        <v>124</v>
      </c>
      <c r="AD24" s="1">
        <v>128</v>
      </c>
      <c r="AE24" s="6">
        <f t="shared" si="12"/>
        <v>126</v>
      </c>
      <c r="AF24" s="1">
        <v>124</v>
      </c>
      <c r="AG24" s="1">
        <v>128</v>
      </c>
      <c r="AH24" s="6">
        <f t="shared" si="13"/>
        <v>126</v>
      </c>
      <c r="AI24" s="1">
        <v>122</v>
      </c>
      <c r="AJ24" s="1">
        <v>124</v>
      </c>
      <c r="AK24" s="6">
        <f t="shared" si="14"/>
        <v>123</v>
      </c>
      <c r="AL24" s="1">
        <v>144</v>
      </c>
      <c r="AM24" s="1">
        <v>146</v>
      </c>
      <c r="AN24" s="6">
        <f t="shared" si="15"/>
        <v>145</v>
      </c>
      <c r="AO24" s="1">
        <v>116</v>
      </c>
      <c r="AP24" s="1">
        <v>117</v>
      </c>
      <c r="AQ24" s="1">
        <f t="shared" si="16"/>
        <v>116.5</v>
      </c>
      <c r="AR24" s="1">
        <v>116</v>
      </c>
      <c r="AS24" s="1">
        <v>117</v>
      </c>
      <c r="AT24" s="1">
        <f t="shared" si="17"/>
        <v>116.5</v>
      </c>
      <c r="AU24" s="1">
        <v>128</v>
      </c>
      <c r="AV24" s="1">
        <v>133</v>
      </c>
      <c r="AW24" s="1">
        <f t="shared" si="18"/>
        <v>130.5</v>
      </c>
      <c r="AX24" s="1">
        <v>128</v>
      </c>
      <c r="AY24" s="1">
        <v>133</v>
      </c>
      <c r="AZ24" s="1">
        <f t="shared" si="19"/>
        <v>130.5</v>
      </c>
      <c r="BA24" s="1">
        <v>126</v>
      </c>
      <c r="BB24" s="1">
        <v>128</v>
      </c>
      <c r="BC24" s="6">
        <f t="shared" si="20"/>
        <v>127</v>
      </c>
      <c r="BD24" s="1">
        <v>146</v>
      </c>
      <c r="BE24" s="1">
        <v>149</v>
      </c>
      <c r="BF24" s="6">
        <f t="shared" si="21"/>
        <v>147.5</v>
      </c>
      <c r="BG24" s="5">
        <v>695</v>
      </c>
      <c r="BH24" s="5">
        <v>695</v>
      </c>
      <c r="BI24" s="5">
        <f t="shared" si="22"/>
        <v>695</v>
      </c>
      <c r="BJ24" s="5">
        <v>790</v>
      </c>
      <c r="BK24" s="5">
        <v>790</v>
      </c>
      <c r="BL24" s="5">
        <f t="shared" si="23"/>
        <v>790</v>
      </c>
      <c r="BM24" s="5">
        <v>790</v>
      </c>
      <c r="BN24" s="5">
        <f t="shared" si="24"/>
        <v>790</v>
      </c>
      <c r="BO24" s="5">
        <f t="shared" si="25"/>
        <v>790</v>
      </c>
      <c r="BP24" s="5">
        <v>670</v>
      </c>
      <c r="BQ24" s="5">
        <v>730</v>
      </c>
      <c r="BR24" s="4">
        <f t="shared" si="26"/>
        <v>700</v>
      </c>
      <c r="BS24" s="5">
        <v>765</v>
      </c>
      <c r="BT24" s="5">
        <v>790</v>
      </c>
      <c r="BU24" s="5">
        <f t="shared" si="27"/>
        <v>777.5</v>
      </c>
      <c r="BV24" s="5">
        <v>674.07335150560004</v>
      </c>
      <c r="BW24" s="5">
        <v>688.64674484950001</v>
      </c>
      <c r="BX24" s="4">
        <f t="shared" si="28"/>
        <v>681.36004817754997</v>
      </c>
      <c r="BY24" s="5">
        <v>325</v>
      </c>
      <c r="BZ24" s="5">
        <v>327</v>
      </c>
      <c r="CA24" s="4">
        <f t="shared" si="29"/>
        <v>326</v>
      </c>
      <c r="CB24" s="5">
        <v>366</v>
      </c>
      <c r="CC24" s="5">
        <v>370</v>
      </c>
      <c r="CD24" s="4">
        <f t="shared" si="30"/>
        <v>368</v>
      </c>
      <c r="CE24" s="5">
        <v>410</v>
      </c>
      <c r="CF24" s="4">
        <f t="shared" si="31"/>
        <v>410</v>
      </c>
      <c r="CG24" s="4">
        <f t="shared" si="32"/>
        <v>410</v>
      </c>
      <c r="CH24" s="5">
        <v>505</v>
      </c>
      <c r="CI24" s="5">
        <v>505</v>
      </c>
      <c r="CJ24" s="4">
        <f t="shared" si="33"/>
        <v>505</v>
      </c>
      <c r="CK24" s="5">
        <v>350</v>
      </c>
      <c r="CL24" s="5">
        <v>351.5</v>
      </c>
      <c r="CM24" s="4">
        <f t="shared" si="34"/>
        <v>350.75</v>
      </c>
      <c r="CN24" s="5">
        <v>510</v>
      </c>
      <c r="CO24" s="4">
        <f t="shared" si="35"/>
        <v>510</v>
      </c>
      <c r="CP24" s="4">
        <f t="shared" si="36"/>
        <v>510</v>
      </c>
      <c r="CQ24" s="5">
        <f t="shared" si="37"/>
        <v>582.05000000000007</v>
      </c>
      <c r="CR24" s="5">
        <f t="shared" si="37"/>
        <v>585.37599999999998</v>
      </c>
      <c r="CS24" s="4">
        <f t="shared" si="38"/>
        <v>583.71299999999997</v>
      </c>
      <c r="CT24" s="1"/>
      <c r="CU24" s="3">
        <f t="shared" si="39"/>
        <v>-0.38176638176638178</v>
      </c>
      <c r="CV24" s="1"/>
      <c r="CW24" s="1"/>
      <c r="CX24" s="1"/>
      <c r="CY24" s="1"/>
      <c r="CZ24" s="1">
        <f t="shared" si="40"/>
        <v>14</v>
      </c>
      <c r="DA24" s="1">
        <f t="shared" si="40"/>
        <v>12</v>
      </c>
      <c r="DB24" s="1">
        <f t="shared" si="40"/>
        <v>16</v>
      </c>
      <c r="DC24" s="1">
        <f t="shared" si="41"/>
        <v>22</v>
      </c>
      <c r="DD24" s="1">
        <f t="shared" si="42"/>
        <v>22</v>
      </c>
      <c r="DE24" s="1">
        <f t="shared" si="43"/>
        <v>36.5</v>
      </c>
      <c r="DF24" s="1">
        <f t="shared" si="44"/>
        <v>8</v>
      </c>
      <c r="DG24" s="1"/>
      <c r="DH24" s="1">
        <f t="shared" si="45"/>
        <v>67</v>
      </c>
      <c r="DI24" s="3">
        <f t="shared" si="46"/>
        <v>0.38176638176638178</v>
      </c>
      <c r="DJ24" s="1"/>
      <c r="DK24" s="1"/>
      <c r="DL24" s="1">
        <v>6.74</v>
      </c>
      <c r="DM24" s="12">
        <f t="shared" si="47"/>
        <v>295.834</v>
      </c>
      <c r="DN24" s="1"/>
    </row>
    <row r="25" spans="1:118" x14ac:dyDescent="0.2">
      <c r="A25" s="7">
        <v>44865</v>
      </c>
      <c r="B25" s="1">
        <v>175</v>
      </c>
      <c r="C25" s="1">
        <v>176</v>
      </c>
      <c r="D25" s="6">
        <f t="shared" si="0"/>
        <v>175.5</v>
      </c>
      <c r="E25" s="1">
        <v>175</v>
      </c>
      <c r="F25" s="1">
        <v>176</v>
      </c>
      <c r="G25" s="6">
        <f t="shared" si="1"/>
        <v>175.5</v>
      </c>
      <c r="H25" s="1">
        <v>176</v>
      </c>
      <c r="I25" s="6">
        <f t="shared" si="2"/>
        <v>176</v>
      </c>
      <c r="J25" s="6">
        <f t="shared" si="3"/>
        <v>176</v>
      </c>
      <c r="K25" s="1">
        <v>175</v>
      </c>
      <c r="L25" s="6">
        <f t="shared" si="4"/>
        <v>175</v>
      </c>
      <c r="M25" s="6">
        <f t="shared" si="5"/>
        <v>175</v>
      </c>
      <c r="N25" s="1"/>
      <c r="O25" s="6">
        <f t="shared" si="6"/>
        <v>0</v>
      </c>
      <c r="P25" s="6">
        <f t="shared" si="7"/>
        <v>0</v>
      </c>
      <c r="Q25" s="1">
        <v>100</v>
      </c>
      <c r="R25" s="1">
        <v>102</v>
      </c>
      <c r="S25" s="6">
        <f t="shared" si="8"/>
        <v>101</v>
      </c>
      <c r="T25" s="6">
        <v>109</v>
      </c>
      <c r="U25" s="6">
        <v>111</v>
      </c>
      <c r="V25" s="6">
        <f t="shared" si="9"/>
        <v>110</v>
      </c>
      <c r="W25" s="6">
        <v>109</v>
      </c>
      <c r="X25" s="6">
        <v>111</v>
      </c>
      <c r="Y25" s="6">
        <f t="shared" si="10"/>
        <v>110</v>
      </c>
      <c r="Z25" s="1">
        <v>109</v>
      </c>
      <c r="AA25" s="1">
        <v>111</v>
      </c>
      <c r="AB25" s="6">
        <f t="shared" si="11"/>
        <v>110</v>
      </c>
      <c r="AC25" s="1">
        <v>124</v>
      </c>
      <c r="AD25" s="1">
        <v>128</v>
      </c>
      <c r="AE25" s="6">
        <f t="shared" si="12"/>
        <v>126</v>
      </c>
      <c r="AF25" s="1">
        <v>124</v>
      </c>
      <c r="AG25" s="1">
        <v>128</v>
      </c>
      <c r="AH25" s="6">
        <f t="shared" si="13"/>
        <v>126</v>
      </c>
      <c r="AI25" s="1">
        <v>122</v>
      </c>
      <c r="AJ25" s="1">
        <v>124</v>
      </c>
      <c r="AK25" s="6">
        <f t="shared" si="14"/>
        <v>123</v>
      </c>
      <c r="AL25" s="1">
        <v>144</v>
      </c>
      <c r="AM25" s="1">
        <v>146</v>
      </c>
      <c r="AN25" s="6">
        <f t="shared" si="15"/>
        <v>145</v>
      </c>
      <c r="AO25" s="1">
        <v>112</v>
      </c>
      <c r="AP25" s="1">
        <v>114</v>
      </c>
      <c r="AQ25" s="1">
        <f t="shared" si="16"/>
        <v>113</v>
      </c>
      <c r="AR25" s="1">
        <v>112</v>
      </c>
      <c r="AS25" s="1">
        <v>114</v>
      </c>
      <c r="AT25" s="1">
        <f t="shared" si="17"/>
        <v>113</v>
      </c>
      <c r="AU25" s="1">
        <v>128</v>
      </c>
      <c r="AV25" s="1">
        <v>133</v>
      </c>
      <c r="AW25" s="1">
        <f t="shared" si="18"/>
        <v>130.5</v>
      </c>
      <c r="AX25" s="1">
        <v>128</v>
      </c>
      <c r="AY25" s="1">
        <v>133</v>
      </c>
      <c r="AZ25" s="1">
        <f t="shared" si="19"/>
        <v>130.5</v>
      </c>
      <c r="BA25" s="1">
        <v>126</v>
      </c>
      <c r="BB25" s="1">
        <v>128</v>
      </c>
      <c r="BC25" s="6">
        <f t="shared" si="20"/>
        <v>127</v>
      </c>
      <c r="BD25" s="1">
        <v>146</v>
      </c>
      <c r="BE25" s="1">
        <v>149</v>
      </c>
      <c r="BF25" s="6">
        <f t="shared" si="21"/>
        <v>147.5</v>
      </c>
      <c r="BG25" s="5">
        <v>695</v>
      </c>
      <c r="BH25" s="5">
        <v>695</v>
      </c>
      <c r="BI25" s="5">
        <f t="shared" si="22"/>
        <v>695</v>
      </c>
      <c r="BJ25" s="5">
        <v>790</v>
      </c>
      <c r="BK25" s="5">
        <v>790</v>
      </c>
      <c r="BL25" s="5">
        <f t="shared" si="23"/>
        <v>790</v>
      </c>
      <c r="BM25" s="5">
        <v>790</v>
      </c>
      <c r="BN25" s="5">
        <f t="shared" si="24"/>
        <v>790</v>
      </c>
      <c r="BO25" s="5">
        <f t="shared" si="25"/>
        <v>790</v>
      </c>
      <c r="BP25" s="5">
        <v>670</v>
      </c>
      <c r="BQ25" s="5">
        <v>730</v>
      </c>
      <c r="BR25" s="4">
        <f t="shared" si="26"/>
        <v>700</v>
      </c>
      <c r="BS25" s="5">
        <v>765</v>
      </c>
      <c r="BT25" s="5">
        <v>790</v>
      </c>
      <c r="BU25" s="5">
        <f t="shared" si="27"/>
        <v>777.5</v>
      </c>
      <c r="BV25" s="5">
        <v>650.81781266270002</v>
      </c>
      <c r="BW25" s="5">
        <v>660.37410280330005</v>
      </c>
      <c r="BX25" s="4">
        <f t="shared" si="28"/>
        <v>655.59595773299998</v>
      </c>
      <c r="BY25" s="5">
        <v>311</v>
      </c>
      <c r="BZ25" s="5">
        <v>313</v>
      </c>
      <c r="CA25" s="4">
        <f t="shared" si="29"/>
        <v>312</v>
      </c>
      <c r="CB25" s="5">
        <v>366</v>
      </c>
      <c r="CC25" s="5">
        <v>369</v>
      </c>
      <c r="CD25" s="4">
        <f t="shared" si="30"/>
        <v>367.5</v>
      </c>
      <c r="CE25" s="5">
        <v>410</v>
      </c>
      <c r="CF25" s="4">
        <f t="shared" si="31"/>
        <v>410</v>
      </c>
      <c r="CG25" s="4">
        <f t="shared" si="32"/>
        <v>410</v>
      </c>
      <c r="CH25" s="5">
        <v>505</v>
      </c>
      <c r="CI25" s="5">
        <v>505</v>
      </c>
      <c r="CJ25" s="4">
        <f t="shared" si="33"/>
        <v>505</v>
      </c>
      <c r="CK25" s="5">
        <v>346</v>
      </c>
      <c r="CL25" s="5">
        <v>347</v>
      </c>
      <c r="CM25" s="4">
        <f t="shared" si="34"/>
        <v>346.5</v>
      </c>
      <c r="CN25" s="5">
        <v>510</v>
      </c>
      <c r="CO25" s="4">
        <f t="shared" si="35"/>
        <v>510</v>
      </c>
      <c r="CP25" s="4">
        <f t="shared" si="36"/>
        <v>510</v>
      </c>
      <c r="CQ25" s="5">
        <f t="shared" si="37"/>
        <v>582.05000000000007</v>
      </c>
      <c r="CR25" s="5">
        <f t="shared" si="37"/>
        <v>585.37599999999998</v>
      </c>
      <c r="CS25" s="4">
        <f t="shared" si="38"/>
        <v>583.71299999999997</v>
      </c>
      <c r="CT25" s="1"/>
      <c r="CU25" s="3">
        <f t="shared" si="39"/>
        <v>-0.42450142450142447</v>
      </c>
      <c r="CV25" s="1"/>
      <c r="CW25" s="1"/>
      <c r="CX25" s="1"/>
      <c r="CY25" s="1"/>
      <c r="CZ25" s="1">
        <f t="shared" si="40"/>
        <v>17.5</v>
      </c>
      <c r="DA25" s="1">
        <f t="shared" si="40"/>
        <v>16</v>
      </c>
      <c r="DB25" s="1">
        <f t="shared" si="40"/>
        <v>19</v>
      </c>
      <c r="DC25" s="1">
        <f t="shared" si="41"/>
        <v>29.5</v>
      </c>
      <c r="DD25" s="1">
        <f t="shared" si="42"/>
        <v>29.5</v>
      </c>
      <c r="DE25" s="1">
        <f t="shared" si="43"/>
        <v>44</v>
      </c>
      <c r="DF25" s="1">
        <f t="shared" si="44"/>
        <v>12</v>
      </c>
      <c r="DG25" s="1"/>
      <c r="DH25" s="1">
        <f t="shared" si="45"/>
        <v>74.5</v>
      </c>
      <c r="DI25" s="3">
        <f t="shared" si="46"/>
        <v>0.42450142450142447</v>
      </c>
      <c r="DJ25" s="1"/>
      <c r="DK25" s="1"/>
      <c r="DL25" s="1">
        <v>5.19</v>
      </c>
      <c r="DM25" s="12">
        <f t="shared" si="47"/>
        <v>242.97900000000001</v>
      </c>
      <c r="DN25" s="1"/>
    </row>
    <row r="26" spans="1:118" x14ac:dyDescent="0.2">
      <c r="A26" s="7">
        <v>44879</v>
      </c>
      <c r="B26" s="1">
        <v>175</v>
      </c>
      <c r="C26" s="1">
        <v>176</v>
      </c>
      <c r="D26" s="6">
        <f t="shared" si="0"/>
        <v>175.5</v>
      </c>
      <c r="E26" s="1">
        <v>175</v>
      </c>
      <c r="F26" s="1">
        <v>176</v>
      </c>
      <c r="G26" s="6">
        <f t="shared" si="1"/>
        <v>175.5</v>
      </c>
      <c r="H26" s="1">
        <v>176</v>
      </c>
      <c r="I26" s="6">
        <f t="shared" si="2"/>
        <v>176</v>
      </c>
      <c r="J26" s="6">
        <f t="shared" si="3"/>
        <v>176</v>
      </c>
      <c r="K26" s="1">
        <v>175</v>
      </c>
      <c r="L26" s="6">
        <f t="shared" si="4"/>
        <v>175</v>
      </c>
      <c r="M26" s="6">
        <f t="shared" si="5"/>
        <v>175</v>
      </c>
      <c r="N26" s="1"/>
      <c r="O26" s="6">
        <f t="shared" si="6"/>
        <v>0</v>
      </c>
      <c r="P26" s="6">
        <f t="shared" si="7"/>
        <v>0</v>
      </c>
      <c r="Q26" s="1">
        <v>97</v>
      </c>
      <c r="R26" s="1">
        <v>98</v>
      </c>
      <c r="S26" s="6">
        <f t="shared" si="8"/>
        <v>97.5</v>
      </c>
      <c r="T26" s="6">
        <v>109</v>
      </c>
      <c r="U26" s="6">
        <v>111</v>
      </c>
      <c r="V26" s="6">
        <f t="shared" si="9"/>
        <v>110</v>
      </c>
      <c r="W26" s="6">
        <v>109</v>
      </c>
      <c r="X26" s="6">
        <v>111</v>
      </c>
      <c r="Y26" s="6">
        <f t="shared" si="10"/>
        <v>110</v>
      </c>
      <c r="Z26" s="1">
        <v>109</v>
      </c>
      <c r="AA26" s="1">
        <v>111</v>
      </c>
      <c r="AB26" s="6">
        <f t="shared" si="11"/>
        <v>110</v>
      </c>
      <c r="AC26" s="1">
        <v>124</v>
      </c>
      <c r="AD26" s="1">
        <v>128</v>
      </c>
      <c r="AE26" s="6">
        <f t="shared" si="12"/>
        <v>126</v>
      </c>
      <c r="AF26" s="1">
        <v>124</v>
      </c>
      <c r="AG26" s="1">
        <v>128</v>
      </c>
      <c r="AH26" s="6">
        <f t="shared" si="13"/>
        <v>126</v>
      </c>
      <c r="AI26" s="1">
        <v>122</v>
      </c>
      <c r="AJ26" s="1">
        <v>124</v>
      </c>
      <c r="AK26" s="6">
        <f t="shared" si="14"/>
        <v>123</v>
      </c>
      <c r="AL26" s="1">
        <v>144</v>
      </c>
      <c r="AM26" s="1">
        <v>146</v>
      </c>
      <c r="AN26" s="6">
        <f t="shared" si="15"/>
        <v>145</v>
      </c>
      <c r="AO26" s="1">
        <v>112</v>
      </c>
      <c r="AP26" s="1">
        <v>115</v>
      </c>
      <c r="AQ26" s="1">
        <f t="shared" si="16"/>
        <v>113.5</v>
      </c>
      <c r="AR26" s="1">
        <v>112</v>
      </c>
      <c r="AS26" s="1">
        <v>115</v>
      </c>
      <c r="AT26" s="1">
        <f t="shared" si="17"/>
        <v>113.5</v>
      </c>
      <c r="AU26" s="1">
        <v>128</v>
      </c>
      <c r="AV26" s="1">
        <v>133</v>
      </c>
      <c r="AW26" s="1">
        <f t="shared" si="18"/>
        <v>130.5</v>
      </c>
      <c r="AX26" s="1">
        <v>128</v>
      </c>
      <c r="AY26" s="1">
        <v>133</v>
      </c>
      <c r="AZ26" s="1">
        <f t="shared" si="19"/>
        <v>130.5</v>
      </c>
      <c r="BA26" s="1">
        <v>126</v>
      </c>
      <c r="BB26" s="1">
        <v>128</v>
      </c>
      <c r="BC26" s="6">
        <f t="shared" si="20"/>
        <v>127</v>
      </c>
      <c r="BD26" s="1">
        <v>146</v>
      </c>
      <c r="BE26" s="1">
        <v>149</v>
      </c>
      <c r="BF26" s="6">
        <f t="shared" si="21"/>
        <v>147.5</v>
      </c>
      <c r="BG26" s="5">
        <v>695</v>
      </c>
      <c r="BH26" s="5">
        <v>695</v>
      </c>
      <c r="BI26" s="5">
        <f t="shared" si="22"/>
        <v>695</v>
      </c>
      <c r="BJ26" s="5">
        <v>790</v>
      </c>
      <c r="BK26" s="5">
        <v>790</v>
      </c>
      <c r="BL26" s="5">
        <f t="shared" si="23"/>
        <v>790</v>
      </c>
      <c r="BM26" s="5">
        <v>790</v>
      </c>
      <c r="BN26" s="5">
        <f t="shared" si="24"/>
        <v>790</v>
      </c>
      <c r="BO26" s="5">
        <f t="shared" si="25"/>
        <v>790</v>
      </c>
      <c r="BP26" s="5">
        <v>670</v>
      </c>
      <c r="BQ26" s="5">
        <v>730</v>
      </c>
      <c r="BR26" s="4">
        <f t="shared" si="26"/>
        <v>700</v>
      </c>
      <c r="BS26" s="5">
        <v>765</v>
      </c>
      <c r="BT26" s="5">
        <v>790</v>
      </c>
      <c r="BU26" s="5">
        <f t="shared" si="27"/>
        <v>777.5</v>
      </c>
      <c r="BV26" s="5">
        <v>636.98375086980002</v>
      </c>
      <c r="BW26" s="5">
        <v>646.28620501420005</v>
      </c>
      <c r="BX26" s="4">
        <f t="shared" si="28"/>
        <v>641.63497794199998</v>
      </c>
      <c r="BY26" s="5">
        <v>304</v>
      </c>
      <c r="BZ26" s="5">
        <v>305</v>
      </c>
      <c r="CA26" s="4">
        <f t="shared" si="29"/>
        <v>304.5</v>
      </c>
      <c r="CB26" s="5">
        <v>364</v>
      </c>
      <c r="CC26" s="5">
        <v>365</v>
      </c>
      <c r="CD26" s="4">
        <f t="shared" si="30"/>
        <v>364.5</v>
      </c>
      <c r="CE26" s="5">
        <v>410</v>
      </c>
      <c r="CF26" s="4">
        <f t="shared" si="31"/>
        <v>410</v>
      </c>
      <c r="CG26" s="4">
        <f t="shared" si="32"/>
        <v>410</v>
      </c>
      <c r="CH26" s="5">
        <v>505</v>
      </c>
      <c r="CI26" s="5">
        <v>505</v>
      </c>
      <c r="CJ26" s="4">
        <f t="shared" si="33"/>
        <v>505</v>
      </c>
      <c r="CK26" s="5">
        <v>326</v>
      </c>
      <c r="CL26" s="5">
        <v>327.5</v>
      </c>
      <c r="CM26" s="4">
        <f t="shared" si="34"/>
        <v>326.75</v>
      </c>
      <c r="CN26" s="5">
        <v>510</v>
      </c>
      <c r="CO26" s="4">
        <f t="shared" si="35"/>
        <v>510</v>
      </c>
      <c r="CP26" s="4">
        <f t="shared" si="36"/>
        <v>510</v>
      </c>
      <c r="CQ26" s="5">
        <f t="shared" si="37"/>
        <v>582.05000000000007</v>
      </c>
      <c r="CR26" s="5">
        <f t="shared" si="37"/>
        <v>585.37599999999998</v>
      </c>
      <c r="CS26" s="4">
        <f t="shared" si="38"/>
        <v>583.71299999999997</v>
      </c>
      <c r="CT26" s="1"/>
      <c r="CU26" s="3">
        <f t="shared" si="39"/>
        <v>-0.44444444444444442</v>
      </c>
      <c r="CV26" s="1"/>
      <c r="CW26" s="1"/>
      <c r="CX26" s="1"/>
      <c r="CY26" s="1"/>
      <c r="CZ26" s="1">
        <f t="shared" si="40"/>
        <v>17</v>
      </c>
      <c r="DA26" s="1">
        <f t="shared" si="40"/>
        <v>16</v>
      </c>
      <c r="DB26" s="1">
        <f t="shared" si="40"/>
        <v>18</v>
      </c>
      <c r="DC26" s="1">
        <f t="shared" si="41"/>
        <v>33</v>
      </c>
      <c r="DD26" s="1">
        <f t="shared" si="42"/>
        <v>33</v>
      </c>
      <c r="DE26" s="1">
        <f t="shared" si="43"/>
        <v>47.5</v>
      </c>
      <c r="DF26" s="1">
        <f t="shared" si="44"/>
        <v>16</v>
      </c>
      <c r="DG26" s="1"/>
      <c r="DH26" s="1">
        <f t="shared" si="45"/>
        <v>78</v>
      </c>
      <c r="DI26" s="3">
        <f t="shared" si="46"/>
        <v>0.44444444444444442</v>
      </c>
      <c r="DJ26" s="1"/>
      <c r="DK26" s="1"/>
      <c r="DL26" s="1">
        <v>5.87</v>
      </c>
      <c r="DM26" s="12">
        <f t="shared" si="47"/>
        <v>266.16700000000003</v>
      </c>
      <c r="DN26" s="1"/>
    </row>
    <row r="27" spans="1:118" x14ac:dyDescent="0.2">
      <c r="A27" s="7">
        <v>44893</v>
      </c>
      <c r="B27" s="1">
        <v>175</v>
      </c>
      <c r="C27" s="1">
        <v>176</v>
      </c>
      <c r="D27" s="6">
        <f t="shared" si="0"/>
        <v>175.5</v>
      </c>
      <c r="E27" s="1">
        <v>175</v>
      </c>
      <c r="F27" s="1">
        <v>176</v>
      </c>
      <c r="G27" s="6">
        <f t="shared" si="1"/>
        <v>175.5</v>
      </c>
      <c r="H27" s="1">
        <v>176</v>
      </c>
      <c r="I27" s="6">
        <f t="shared" si="2"/>
        <v>176</v>
      </c>
      <c r="J27" s="6">
        <f t="shared" si="3"/>
        <v>176</v>
      </c>
      <c r="K27" s="1">
        <v>175</v>
      </c>
      <c r="L27" s="6">
        <f t="shared" si="4"/>
        <v>175</v>
      </c>
      <c r="M27" s="6">
        <f t="shared" si="5"/>
        <v>175</v>
      </c>
      <c r="N27" s="1"/>
      <c r="O27" s="6">
        <f t="shared" si="6"/>
        <v>0</v>
      </c>
      <c r="P27" s="6">
        <f t="shared" si="7"/>
        <v>0</v>
      </c>
      <c r="Q27" s="1">
        <v>91</v>
      </c>
      <c r="R27" s="1">
        <v>92</v>
      </c>
      <c r="S27" s="6">
        <f t="shared" si="8"/>
        <v>91.5</v>
      </c>
      <c r="T27" s="6">
        <v>109</v>
      </c>
      <c r="U27" s="6">
        <v>111</v>
      </c>
      <c r="V27" s="6">
        <f t="shared" si="9"/>
        <v>110</v>
      </c>
      <c r="W27" s="6">
        <v>109</v>
      </c>
      <c r="X27" s="6">
        <v>111</v>
      </c>
      <c r="Y27" s="6">
        <f t="shared" si="10"/>
        <v>110</v>
      </c>
      <c r="Z27" s="1">
        <v>109</v>
      </c>
      <c r="AA27" s="1">
        <v>111</v>
      </c>
      <c r="AB27" s="6">
        <f t="shared" si="11"/>
        <v>110</v>
      </c>
      <c r="AC27" s="1">
        <v>124</v>
      </c>
      <c r="AD27" s="1">
        <v>128</v>
      </c>
      <c r="AE27" s="6">
        <f t="shared" si="12"/>
        <v>126</v>
      </c>
      <c r="AF27" s="1">
        <v>124</v>
      </c>
      <c r="AG27" s="1">
        <v>128</v>
      </c>
      <c r="AH27" s="6">
        <f t="shared" si="13"/>
        <v>126</v>
      </c>
      <c r="AI27" s="1">
        <v>122</v>
      </c>
      <c r="AJ27" s="1">
        <v>124</v>
      </c>
      <c r="AK27" s="6">
        <f t="shared" si="14"/>
        <v>123</v>
      </c>
      <c r="AL27" s="1">
        <v>144</v>
      </c>
      <c r="AM27" s="1">
        <v>146</v>
      </c>
      <c r="AN27" s="6">
        <f t="shared" si="15"/>
        <v>145</v>
      </c>
      <c r="AO27" s="1">
        <v>112</v>
      </c>
      <c r="AP27" s="1">
        <v>115</v>
      </c>
      <c r="AQ27" s="1">
        <f t="shared" si="16"/>
        <v>113.5</v>
      </c>
      <c r="AR27" s="1">
        <v>112</v>
      </c>
      <c r="AS27" s="1">
        <v>115</v>
      </c>
      <c r="AT27" s="1">
        <f t="shared" si="17"/>
        <v>113.5</v>
      </c>
      <c r="AU27" s="1">
        <v>128</v>
      </c>
      <c r="AV27" s="1">
        <v>133</v>
      </c>
      <c r="AW27" s="1">
        <f t="shared" si="18"/>
        <v>130.5</v>
      </c>
      <c r="AX27" s="1">
        <v>128</v>
      </c>
      <c r="AY27" s="1">
        <v>133</v>
      </c>
      <c r="AZ27" s="1">
        <f t="shared" si="19"/>
        <v>130.5</v>
      </c>
      <c r="BA27" s="1">
        <v>126</v>
      </c>
      <c r="BB27" s="1">
        <v>128</v>
      </c>
      <c r="BC27" s="6">
        <f t="shared" si="20"/>
        <v>127</v>
      </c>
      <c r="BD27" s="1">
        <v>146</v>
      </c>
      <c r="BE27" s="1">
        <v>149</v>
      </c>
      <c r="BF27" s="6">
        <f t="shared" si="21"/>
        <v>147.5</v>
      </c>
      <c r="BG27" s="5">
        <v>695</v>
      </c>
      <c r="BH27" s="5">
        <v>695</v>
      </c>
      <c r="BI27" s="5">
        <f t="shared" si="22"/>
        <v>695</v>
      </c>
      <c r="BJ27" s="5">
        <v>790</v>
      </c>
      <c r="BK27" s="5">
        <v>790</v>
      </c>
      <c r="BL27" s="5">
        <f t="shared" si="23"/>
        <v>790</v>
      </c>
      <c r="BM27" s="5">
        <v>790</v>
      </c>
      <c r="BN27" s="5">
        <f t="shared" si="24"/>
        <v>790</v>
      </c>
      <c r="BO27" s="5">
        <f t="shared" si="25"/>
        <v>790</v>
      </c>
      <c r="BP27" s="5">
        <v>670</v>
      </c>
      <c r="BQ27" s="5">
        <v>730</v>
      </c>
      <c r="BR27" s="4">
        <f t="shared" si="26"/>
        <v>700</v>
      </c>
      <c r="BS27" s="5">
        <v>765</v>
      </c>
      <c r="BT27" s="5">
        <v>790</v>
      </c>
      <c r="BU27" s="5">
        <f t="shared" si="27"/>
        <v>777.5</v>
      </c>
      <c r="BV27" s="5">
        <v>642.38809958789989</v>
      </c>
      <c r="BW27" s="5">
        <v>651.78971609409996</v>
      </c>
      <c r="BX27" s="4">
        <f t="shared" si="28"/>
        <v>647.08890784099992</v>
      </c>
      <c r="BY27" s="5">
        <v>302</v>
      </c>
      <c r="BZ27" s="5">
        <v>304</v>
      </c>
      <c r="CA27" s="4">
        <f t="shared" si="29"/>
        <v>303</v>
      </c>
      <c r="CB27" s="5">
        <v>359</v>
      </c>
      <c r="CC27" s="5">
        <v>360</v>
      </c>
      <c r="CD27" s="4">
        <f t="shared" si="30"/>
        <v>359.5</v>
      </c>
      <c r="CE27" s="5">
        <v>410</v>
      </c>
      <c r="CF27" s="4">
        <f t="shared" si="31"/>
        <v>410</v>
      </c>
      <c r="CG27" s="4">
        <f t="shared" si="32"/>
        <v>410</v>
      </c>
      <c r="CH27" s="5">
        <v>505</v>
      </c>
      <c r="CI27" s="5">
        <v>505</v>
      </c>
      <c r="CJ27" s="4">
        <f t="shared" si="33"/>
        <v>505</v>
      </c>
      <c r="CK27" s="5">
        <v>304</v>
      </c>
      <c r="CL27" s="5">
        <v>305</v>
      </c>
      <c r="CM27" s="4">
        <f t="shared" si="34"/>
        <v>304.5</v>
      </c>
      <c r="CN27" s="5">
        <v>510</v>
      </c>
      <c r="CO27" s="4">
        <f t="shared" si="35"/>
        <v>510</v>
      </c>
      <c r="CP27" s="4">
        <f t="shared" si="36"/>
        <v>510</v>
      </c>
      <c r="CQ27" s="5">
        <f t="shared" si="37"/>
        <v>582.05000000000007</v>
      </c>
      <c r="CR27" s="5">
        <f t="shared" si="37"/>
        <v>585.37599999999998</v>
      </c>
      <c r="CS27" s="4">
        <f t="shared" si="38"/>
        <v>583.71299999999997</v>
      </c>
      <c r="CT27" s="1"/>
      <c r="CU27" s="3">
        <f t="shared" si="39"/>
        <v>-0.4786324786324786</v>
      </c>
      <c r="CV27" s="1"/>
      <c r="CW27" s="1"/>
      <c r="CX27" s="1"/>
      <c r="CY27" s="1"/>
      <c r="CZ27" s="1">
        <f t="shared" si="40"/>
        <v>17</v>
      </c>
      <c r="DA27" s="1">
        <f t="shared" si="40"/>
        <v>16</v>
      </c>
      <c r="DB27" s="1">
        <f t="shared" si="40"/>
        <v>18</v>
      </c>
      <c r="DC27" s="1">
        <f t="shared" si="41"/>
        <v>39</v>
      </c>
      <c r="DD27" s="1">
        <f t="shared" si="42"/>
        <v>39</v>
      </c>
      <c r="DE27" s="1">
        <f t="shared" si="43"/>
        <v>53.5</v>
      </c>
      <c r="DF27" s="1">
        <f t="shared" si="44"/>
        <v>22</v>
      </c>
      <c r="DG27" s="1"/>
      <c r="DH27" s="1">
        <f t="shared" si="45"/>
        <v>84</v>
      </c>
      <c r="DI27" s="3">
        <f t="shared" si="46"/>
        <v>0.4786324786324786</v>
      </c>
      <c r="DJ27" s="1"/>
      <c r="DK27" s="1"/>
      <c r="DL27" s="1">
        <v>7.23</v>
      </c>
      <c r="DM27" s="12">
        <f t="shared" si="47"/>
        <v>312.54300000000001</v>
      </c>
      <c r="DN27" s="1"/>
    </row>
    <row r="28" spans="1:118" x14ac:dyDescent="0.2">
      <c r="A28" s="7">
        <v>44907</v>
      </c>
      <c r="B28" s="1">
        <v>173</v>
      </c>
      <c r="C28" s="1">
        <v>173</v>
      </c>
      <c r="D28" s="6">
        <f t="shared" si="0"/>
        <v>173</v>
      </c>
      <c r="E28" s="1">
        <v>173</v>
      </c>
      <c r="F28" s="1">
        <v>173</v>
      </c>
      <c r="G28" s="6">
        <f t="shared" si="1"/>
        <v>173</v>
      </c>
      <c r="H28" s="1">
        <v>173</v>
      </c>
      <c r="I28" s="6">
        <f t="shared" si="2"/>
        <v>173</v>
      </c>
      <c r="J28" s="6">
        <f t="shared" si="3"/>
        <v>173</v>
      </c>
      <c r="K28" s="1">
        <v>173</v>
      </c>
      <c r="L28" s="6">
        <f t="shared" si="4"/>
        <v>173</v>
      </c>
      <c r="M28" s="6">
        <f t="shared" si="5"/>
        <v>173</v>
      </c>
      <c r="N28" s="1"/>
      <c r="O28" s="6">
        <f t="shared" si="6"/>
        <v>0</v>
      </c>
      <c r="P28" s="6">
        <f t="shared" si="7"/>
        <v>0</v>
      </c>
      <c r="Q28" s="1">
        <v>86</v>
      </c>
      <c r="R28" s="1">
        <v>87</v>
      </c>
      <c r="S28" s="6">
        <f t="shared" si="8"/>
        <v>86.5</v>
      </c>
      <c r="T28" s="6">
        <v>105</v>
      </c>
      <c r="U28" s="6">
        <v>106</v>
      </c>
      <c r="V28" s="6">
        <f t="shared" si="9"/>
        <v>105.5</v>
      </c>
      <c r="W28" s="6">
        <v>103</v>
      </c>
      <c r="X28" s="6">
        <v>106</v>
      </c>
      <c r="Y28" s="6">
        <f t="shared" si="10"/>
        <v>104.5</v>
      </c>
      <c r="Z28" s="1">
        <v>105</v>
      </c>
      <c r="AA28" s="1">
        <v>107</v>
      </c>
      <c r="AB28" s="6">
        <f t="shared" si="11"/>
        <v>106</v>
      </c>
      <c r="AC28" s="1">
        <v>124</v>
      </c>
      <c r="AD28" s="1">
        <v>126</v>
      </c>
      <c r="AE28" s="6">
        <f t="shared" si="12"/>
        <v>125</v>
      </c>
      <c r="AF28" s="1">
        <v>124</v>
      </c>
      <c r="AG28" s="1">
        <v>126</v>
      </c>
      <c r="AH28" s="6">
        <f t="shared" si="13"/>
        <v>125</v>
      </c>
      <c r="AI28" s="1">
        <v>115</v>
      </c>
      <c r="AJ28" s="1">
        <v>118</v>
      </c>
      <c r="AK28" s="6">
        <f t="shared" si="14"/>
        <v>116.5</v>
      </c>
      <c r="AL28" s="1">
        <v>142</v>
      </c>
      <c r="AM28" s="1">
        <v>144</v>
      </c>
      <c r="AN28" s="6">
        <f t="shared" si="15"/>
        <v>143</v>
      </c>
      <c r="AO28" s="1">
        <v>106</v>
      </c>
      <c r="AP28" s="1">
        <v>108</v>
      </c>
      <c r="AQ28" s="1">
        <f t="shared" si="16"/>
        <v>107</v>
      </c>
      <c r="AR28" s="1">
        <v>106</v>
      </c>
      <c r="AS28" s="1">
        <v>108</v>
      </c>
      <c r="AT28" s="1">
        <f t="shared" si="17"/>
        <v>107</v>
      </c>
      <c r="AU28" s="1">
        <v>127</v>
      </c>
      <c r="AV28" s="1">
        <v>131</v>
      </c>
      <c r="AW28" s="1">
        <f t="shared" si="18"/>
        <v>129</v>
      </c>
      <c r="AX28" s="1">
        <v>127</v>
      </c>
      <c r="AY28" s="1">
        <v>131</v>
      </c>
      <c r="AZ28" s="1">
        <f t="shared" si="19"/>
        <v>129</v>
      </c>
      <c r="BA28" s="1">
        <v>118</v>
      </c>
      <c r="BB28" s="1">
        <v>122</v>
      </c>
      <c r="BC28" s="6">
        <f t="shared" si="20"/>
        <v>120</v>
      </c>
      <c r="BD28" s="1">
        <v>145</v>
      </c>
      <c r="BE28" s="1">
        <v>148</v>
      </c>
      <c r="BF28" s="6">
        <f t="shared" si="21"/>
        <v>146.5</v>
      </c>
      <c r="BG28" s="5">
        <v>690</v>
      </c>
      <c r="BH28" s="5">
        <v>690</v>
      </c>
      <c r="BI28" s="5">
        <f t="shared" si="22"/>
        <v>690</v>
      </c>
      <c r="BJ28" s="5">
        <v>785</v>
      </c>
      <c r="BK28" s="5">
        <v>785</v>
      </c>
      <c r="BL28" s="5">
        <f t="shared" si="23"/>
        <v>785</v>
      </c>
      <c r="BM28" s="5">
        <v>785</v>
      </c>
      <c r="BN28" s="5">
        <f t="shared" si="24"/>
        <v>785</v>
      </c>
      <c r="BO28" s="5">
        <f t="shared" si="25"/>
        <v>785</v>
      </c>
      <c r="BP28" s="5">
        <v>665</v>
      </c>
      <c r="BQ28" s="5">
        <v>725</v>
      </c>
      <c r="BR28" s="4">
        <f t="shared" si="26"/>
        <v>695</v>
      </c>
      <c r="BS28" s="5">
        <v>760</v>
      </c>
      <c r="BT28" s="5">
        <v>785</v>
      </c>
      <c r="BU28" s="5">
        <f t="shared" si="27"/>
        <v>772.5</v>
      </c>
      <c r="BV28" s="5">
        <v>632.45316081099998</v>
      </c>
      <c r="BW28" s="5">
        <v>637.23842900919999</v>
      </c>
      <c r="BX28" s="4">
        <f t="shared" si="28"/>
        <v>634.84579491010004</v>
      </c>
      <c r="BY28" s="5">
        <v>299</v>
      </c>
      <c r="BZ28" s="5">
        <v>302</v>
      </c>
      <c r="CA28" s="4">
        <f t="shared" si="29"/>
        <v>300.5</v>
      </c>
      <c r="CB28" s="5">
        <v>355</v>
      </c>
      <c r="CC28" s="5">
        <v>358</v>
      </c>
      <c r="CD28" s="4">
        <f t="shared" si="30"/>
        <v>356.5</v>
      </c>
      <c r="CE28" s="5">
        <v>410</v>
      </c>
      <c r="CF28" s="4">
        <f t="shared" si="31"/>
        <v>410</v>
      </c>
      <c r="CG28" s="4">
        <f t="shared" si="32"/>
        <v>410</v>
      </c>
      <c r="CH28" s="5">
        <v>505</v>
      </c>
      <c r="CI28" s="5">
        <v>505</v>
      </c>
      <c r="CJ28" s="4">
        <f t="shared" si="33"/>
        <v>505</v>
      </c>
      <c r="CK28" s="5">
        <v>300</v>
      </c>
      <c r="CL28" s="5">
        <v>302</v>
      </c>
      <c r="CM28" s="4">
        <f t="shared" si="34"/>
        <v>301</v>
      </c>
      <c r="CN28" s="5">
        <v>510</v>
      </c>
      <c r="CO28" s="4">
        <f t="shared" si="35"/>
        <v>510</v>
      </c>
      <c r="CP28" s="4">
        <f t="shared" si="36"/>
        <v>510</v>
      </c>
      <c r="CQ28" s="5">
        <f t="shared" si="37"/>
        <v>575.39800000000002</v>
      </c>
      <c r="CR28" s="5">
        <f t="shared" si="37"/>
        <v>575.39800000000002</v>
      </c>
      <c r="CS28" s="4">
        <f t="shared" si="38"/>
        <v>575.39800000000002</v>
      </c>
      <c r="CT28" s="1"/>
      <c r="CU28" s="3">
        <f t="shared" si="39"/>
        <v>-0.5</v>
      </c>
      <c r="CV28" s="1"/>
      <c r="CW28" s="1"/>
      <c r="CX28" s="1"/>
      <c r="CY28" s="1"/>
      <c r="CZ28" s="1">
        <f t="shared" si="40"/>
        <v>22</v>
      </c>
      <c r="DA28" s="1">
        <f t="shared" si="40"/>
        <v>21</v>
      </c>
      <c r="DB28" s="1">
        <f t="shared" si="40"/>
        <v>23</v>
      </c>
      <c r="DC28" s="1">
        <f t="shared" si="41"/>
        <v>42.5</v>
      </c>
      <c r="DD28" s="1">
        <f t="shared" si="42"/>
        <v>42.5</v>
      </c>
      <c r="DE28" s="1">
        <f t="shared" si="43"/>
        <v>56.5</v>
      </c>
      <c r="DF28" s="1">
        <f t="shared" si="44"/>
        <v>20.5</v>
      </c>
      <c r="DG28" s="1"/>
      <c r="DH28" s="1">
        <f t="shared" si="45"/>
        <v>86.5</v>
      </c>
      <c r="DI28" s="3">
        <f t="shared" si="46"/>
        <v>0.5</v>
      </c>
      <c r="DJ28" s="1"/>
      <c r="DK28" s="1"/>
      <c r="DL28" s="1">
        <v>5.96</v>
      </c>
      <c r="DM28" s="12">
        <f t="shared" si="47"/>
        <v>269.23599999999999</v>
      </c>
      <c r="DN28" s="1"/>
    </row>
    <row r="29" spans="1:118" x14ac:dyDescent="0.2">
      <c r="A29" s="7">
        <v>44921</v>
      </c>
      <c r="B29" s="1">
        <v>173</v>
      </c>
      <c r="C29" s="1">
        <v>173</v>
      </c>
      <c r="D29" s="6">
        <f t="shared" si="0"/>
        <v>173</v>
      </c>
      <c r="E29" s="1">
        <v>173</v>
      </c>
      <c r="F29" s="1">
        <v>173</v>
      </c>
      <c r="G29" s="6">
        <f t="shared" si="1"/>
        <v>173</v>
      </c>
      <c r="H29" s="1">
        <v>173</v>
      </c>
      <c r="I29" s="6">
        <f t="shared" si="2"/>
        <v>173</v>
      </c>
      <c r="J29" s="6">
        <f t="shared" si="3"/>
        <v>173</v>
      </c>
      <c r="K29" s="1">
        <v>173</v>
      </c>
      <c r="L29" s="6">
        <f t="shared" si="4"/>
        <v>173</v>
      </c>
      <c r="M29" s="6">
        <f t="shared" si="5"/>
        <v>173</v>
      </c>
      <c r="N29" s="1"/>
      <c r="O29" s="6">
        <f t="shared" si="6"/>
        <v>0</v>
      </c>
      <c r="P29" s="6">
        <f t="shared" si="7"/>
        <v>0</v>
      </c>
      <c r="Q29" s="1">
        <v>111</v>
      </c>
      <c r="R29" s="1">
        <v>112</v>
      </c>
      <c r="S29" s="6">
        <f t="shared" si="8"/>
        <v>111.5</v>
      </c>
      <c r="T29" s="6">
        <v>105</v>
      </c>
      <c r="U29" s="6">
        <v>106</v>
      </c>
      <c r="V29" s="6">
        <f t="shared" si="9"/>
        <v>105.5</v>
      </c>
      <c r="W29" s="6">
        <v>103</v>
      </c>
      <c r="X29" s="6">
        <v>106</v>
      </c>
      <c r="Y29" s="6">
        <f t="shared" si="10"/>
        <v>104.5</v>
      </c>
      <c r="Z29" s="1">
        <v>105</v>
      </c>
      <c r="AA29" s="1">
        <v>107</v>
      </c>
      <c r="AB29" s="6">
        <f t="shared" si="11"/>
        <v>106</v>
      </c>
      <c r="AC29" s="1">
        <v>124</v>
      </c>
      <c r="AD29" s="1">
        <v>126</v>
      </c>
      <c r="AE29" s="6">
        <f t="shared" si="12"/>
        <v>125</v>
      </c>
      <c r="AF29" s="1">
        <v>124</v>
      </c>
      <c r="AG29" s="1">
        <v>126</v>
      </c>
      <c r="AH29" s="6">
        <f t="shared" si="13"/>
        <v>125</v>
      </c>
      <c r="AI29" s="1">
        <v>115</v>
      </c>
      <c r="AJ29" s="1">
        <v>118</v>
      </c>
      <c r="AK29" s="6">
        <f t="shared" si="14"/>
        <v>116.5</v>
      </c>
      <c r="AL29" s="1">
        <v>142</v>
      </c>
      <c r="AM29" s="1">
        <v>144</v>
      </c>
      <c r="AN29" s="6">
        <f t="shared" si="15"/>
        <v>143</v>
      </c>
      <c r="AO29" s="1">
        <v>106</v>
      </c>
      <c r="AP29" s="1">
        <v>108</v>
      </c>
      <c r="AQ29" s="1">
        <f t="shared" si="16"/>
        <v>107</v>
      </c>
      <c r="AR29" s="1">
        <v>106</v>
      </c>
      <c r="AS29" s="1">
        <v>108</v>
      </c>
      <c r="AT29" s="1">
        <f t="shared" si="17"/>
        <v>107</v>
      </c>
      <c r="AU29" s="1">
        <v>127</v>
      </c>
      <c r="AV29" s="1">
        <v>131</v>
      </c>
      <c r="AW29" s="1">
        <f t="shared" si="18"/>
        <v>129</v>
      </c>
      <c r="AX29" s="1">
        <v>127</v>
      </c>
      <c r="AY29" s="1">
        <v>131</v>
      </c>
      <c r="AZ29" s="1">
        <f t="shared" si="19"/>
        <v>129</v>
      </c>
      <c r="BA29" s="1">
        <v>118</v>
      </c>
      <c r="BB29" s="1">
        <v>122</v>
      </c>
      <c r="BC29" s="6">
        <f t="shared" si="20"/>
        <v>120</v>
      </c>
      <c r="BD29" s="1">
        <v>145</v>
      </c>
      <c r="BE29" s="1">
        <v>148</v>
      </c>
      <c r="BF29" s="6">
        <f t="shared" si="21"/>
        <v>146.5</v>
      </c>
      <c r="BG29" s="5">
        <v>690</v>
      </c>
      <c r="BH29" s="5">
        <v>690</v>
      </c>
      <c r="BI29" s="5">
        <f t="shared" si="22"/>
        <v>690</v>
      </c>
      <c r="BJ29" s="5">
        <v>785</v>
      </c>
      <c r="BK29" s="5">
        <v>785</v>
      </c>
      <c r="BL29" s="5">
        <f t="shared" si="23"/>
        <v>785</v>
      </c>
      <c r="BM29" s="5">
        <v>785</v>
      </c>
      <c r="BN29" s="5">
        <f t="shared" si="24"/>
        <v>785</v>
      </c>
      <c r="BO29" s="5">
        <f t="shared" si="25"/>
        <v>785</v>
      </c>
      <c r="BP29" s="5">
        <v>665</v>
      </c>
      <c r="BQ29" s="5">
        <v>725</v>
      </c>
      <c r="BR29" s="4">
        <f t="shared" si="26"/>
        <v>695</v>
      </c>
      <c r="BS29" s="5">
        <v>760</v>
      </c>
      <c r="BT29" s="5">
        <v>785</v>
      </c>
      <c r="BU29" s="5">
        <f t="shared" si="27"/>
        <v>772.5</v>
      </c>
      <c r="BV29" s="5">
        <v>623.58486657549997</v>
      </c>
      <c r="BW29" s="5">
        <v>628.28567482859989</v>
      </c>
      <c r="BX29" s="4">
        <f t="shared" si="28"/>
        <v>625.93527070204993</v>
      </c>
      <c r="BY29" s="5">
        <v>299</v>
      </c>
      <c r="BZ29" s="5">
        <v>301</v>
      </c>
      <c r="CA29" s="4">
        <f t="shared" si="29"/>
        <v>300</v>
      </c>
      <c r="CB29" s="5">
        <v>362</v>
      </c>
      <c r="CC29" s="5">
        <v>365</v>
      </c>
      <c r="CD29" s="4">
        <f t="shared" si="30"/>
        <v>363.5</v>
      </c>
      <c r="CE29" s="5">
        <v>410</v>
      </c>
      <c r="CF29" s="4">
        <f t="shared" si="31"/>
        <v>410</v>
      </c>
      <c r="CG29" s="4">
        <f t="shared" si="32"/>
        <v>410</v>
      </c>
      <c r="CH29" s="5">
        <v>505</v>
      </c>
      <c r="CI29" s="5">
        <v>505</v>
      </c>
      <c r="CJ29" s="4">
        <f t="shared" si="33"/>
        <v>505</v>
      </c>
      <c r="CK29" s="5">
        <v>318</v>
      </c>
      <c r="CL29" s="5">
        <v>320</v>
      </c>
      <c r="CM29" s="4">
        <f t="shared" si="34"/>
        <v>319</v>
      </c>
      <c r="CN29" s="5">
        <v>510</v>
      </c>
      <c r="CO29" s="4">
        <f t="shared" si="35"/>
        <v>510</v>
      </c>
      <c r="CP29" s="4">
        <f t="shared" si="36"/>
        <v>510</v>
      </c>
      <c r="CQ29" s="5">
        <f t="shared" si="37"/>
        <v>575.39800000000002</v>
      </c>
      <c r="CR29" s="5">
        <f t="shared" si="37"/>
        <v>575.39800000000002</v>
      </c>
      <c r="CS29" s="4">
        <f t="shared" si="38"/>
        <v>575.39800000000002</v>
      </c>
      <c r="CT29" s="1"/>
      <c r="CU29" s="3">
        <f t="shared" si="39"/>
        <v>-0.3554913294797688</v>
      </c>
      <c r="CV29" s="1"/>
      <c r="CW29" s="1"/>
      <c r="CX29" s="1"/>
      <c r="CY29" s="1"/>
      <c r="CZ29" s="1">
        <f t="shared" si="40"/>
        <v>22</v>
      </c>
      <c r="DA29" s="1">
        <f t="shared" si="40"/>
        <v>21</v>
      </c>
      <c r="DB29" s="1">
        <f t="shared" si="40"/>
        <v>23</v>
      </c>
      <c r="DC29" s="1">
        <f t="shared" si="41"/>
        <v>17.5</v>
      </c>
      <c r="DD29" s="1">
        <f t="shared" si="42"/>
        <v>17.5</v>
      </c>
      <c r="DE29" s="1">
        <f t="shared" si="43"/>
        <v>31.5</v>
      </c>
      <c r="DF29" s="1">
        <f t="shared" si="44"/>
        <v>-4.5</v>
      </c>
      <c r="DG29" s="1"/>
      <c r="DH29" s="1">
        <f t="shared" si="45"/>
        <v>61.5</v>
      </c>
      <c r="DI29" s="3">
        <f t="shared" si="46"/>
        <v>0.3554913294797688</v>
      </c>
      <c r="DJ29" s="1"/>
      <c r="DK29" s="1"/>
      <c r="DL29" s="1">
        <v>7.23</v>
      </c>
      <c r="DM29" s="12">
        <f t="shared" si="47"/>
        <v>312.54300000000001</v>
      </c>
      <c r="DN29" s="1"/>
    </row>
    <row r="30" spans="1:118" x14ac:dyDescent="0.2">
      <c r="A30" s="7">
        <v>44935</v>
      </c>
      <c r="B30" s="1">
        <v>173</v>
      </c>
      <c r="C30" s="1">
        <v>173</v>
      </c>
      <c r="D30" s="6">
        <f t="shared" si="0"/>
        <v>173</v>
      </c>
      <c r="E30" s="1">
        <v>173</v>
      </c>
      <c r="F30" s="1">
        <v>173</v>
      </c>
      <c r="G30" s="6">
        <f t="shared" si="1"/>
        <v>173</v>
      </c>
      <c r="H30" s="1">
        <v>173</v>
      </c>
      <c r="I30" s="6">
        <f t="shared" si="2"/>
        <v>173</v>
      </c>
      <c r="J30" s="6">
        <f t="shared" si="3"/>
        <v>173</v>
      </c>
      <c r="K30" s="1">
        <v>173</v>
      </c>
      <c r="L30" s="6">
        <f t="shared" si="4"/>
        <v>173</v>
      </c>
      <c r="M30" s="6">
        <f t="shared" si="5"/>
        <v>173</v>
      </c>
      <c r="N30" s="1"/>
      <c r="O30" s="6">
        <f t="shared" si="6"/>
        <v>0</v>
      </c>
      <c r="P30" s="6">
        <f t="shared" si="7"/>
        <v>0</v>
      </c>
      <c r="Q30" s="1">
        <v>102</v>
      </c>
      <c r="R30" s="1">
        <v>103</v>
      </c>
      <c r="S30" s="6">
        <f t="shared" si="8"/>
        <v>102.5</v>
      </c>
      <c r="T30" s="6">
        <v>110</v>
      </c>
      <c r="U30" s="6">
        <v>113</v>
      </c>
      <c r="V30" s="6">
        <f t="shared" si="9"/>
        <v>111.5</v>
      </c>
      <c r="W30" s="6">
        <v>110</v>
      </c>
      <c r="X30" s="6">
        <v>113</v>
      </c>
      <c r="Y30" s="6">
        <f t="shared" si="10"/>
        <v>111.5</v>
      </c>
      <c r="Z30" s="1">
        <v>110</v>
      </c>
      <c r="AA30" s="1">
        <v>113</v>
      </c>
      <c r="AB30" s="6">
        <f t="shared" si="11"/>
        <v>111.5</v>
      </c>
      <c r="AC30" s="1">
        <v>124</v>
      </c>
      <c r="AD30" s="1">
        <v>126</v>
      </c>
      <c r="AE30" s="6">
        <f t="shared" si="12"/>
        <v>125</v>
      </c>
      <c r="AF30" s="1">
        <v>124</v>
      </c>
      <c r="AG30" s="1">
        <v>126</v>
      </c>
      <c r="AH30" s="6">
        <f t="shared" si="13"/>
        <v>125</v>
      </c>
      <c r="AI30" s="1">
        <v>115</v>
      </c>
      <c r="AJ30" s="1">
        <v>118</v>
      </c>
      <c r="AK30" s="6">
        <f t="shared" si="14"/>
        <v>116.5</v>
      </c>
      <c r="AL30" s="1">
        <v>142</v>
      </c>
      <c r="AM30" s="1">
        <v>144</v>
      </c>
      <c r="AN30" s="6">
        <f t="shared" si="15"/>
        <v>143</v>
      </c>
      <c r="AO30" s="1">
        <v>112</v>
      </c>
      <c r="AP30" s="1">
        <v>114</v>
      </c>
      <c r="AQ30" s="1">
        <f t="shared" si="16"/>
        <v>113</v>
      </c>
      <c r="AR30" s="1">
        <v>112</v>
      </c>
      <c r="AS30" s="1">
        <v>114</v>
      </c>
      <c r="AT30" s="1">
        <f t="shared" si="17"/>
        <v>113</v>
      </c>
      <c r="AU30" s="1">
        <v>127</v>
      </c>
      <c r="AV30" s="1">
        <v>131</v>
      </c>
      <c r="AW30" s="1">
        <f t="shared" si="18"/>
        <v>129</v>
      </c>
      <c r="AX30" s="1">
        <v>127</v>
      </c>
      <c r="AY30" s="1">
        <v>131</v>
      </c>
      <c r="AZ30" s="1">
        <f t="shared" si="19"/>
        <v>129</v>
      </c>
      <c r="BA30" s="1">
        <v>118</v>
      </c>
      <c r="BB30" s="1">
        <v>122</v>
      </c>
      <c r="BC30" s="6">
        <f t="shared" si="20"/>
        <v>120</v>
      </c>
      <c r="BD30" s="1">
        <v>145</v>
      </c>
      <c r="BE30" s="1">
        <v>148</v>
      </c>
      <c r="BF30" s="6">
        <f t="shared" si="21"/>
        <v>146.5</v>
      </c>
      <c r="BG30" s="5">
        <v>710</v>
      </c>
      <c r="BH30" s="5">
        <v>710</v>
      </c>
      <c r="BI30" s="5">
        <f t="shared" si="22"/>
        <v>710</v>
      </c>
      <c r="BJ30" s="5">
        <v>805</v>
      </c>
      <c r="BK30" s="5">
        <v>805</v>
      </c>
      <c r="BL30" s="5">
        <f t="shared" si="23"/>
        <v>805</v>
      </c>
      <c r="BM30" s="5">
        <v>805</v>
      </c>
      <c r="BN30" s="5">
        <f t="shared" si="24"/>
        <v>805</v>
      </c>
      <c r="BO30" s="5">
        <f t="shared" si="25"/>
        <v>805</v>
      </c>
      <c r="BP30" s="5">
        <v>665</v>
      </c>
      <c r="BQ30" s="5">
        <v>725</v>
      </c>
      <c r="BR30" s="4">
        <f t="shared" si="26"/>
        <v>695</v>
      </c>
      <c r="BS30" s="5">
        <v>770</v>
      </c>
      <c r="BT30" s="5">
        <v>805</v>
      </c>
      <c r="BU30" s="5">
        <f t="shared" si="27"/>
        <v>787.5</v>
      </c>
      <c r="BV30" s="5">
        <v>649.12689438500013</v>
      </c>
      <c r="BW30" s="5">
        <v>663.28490059549995</v>
      </c>
      <c r="BX30" s="4">
        <f t="shared" si="28"/>
        <v>656.20589749024998</v>
      </c>
      <c r="BY30" s="5">
        <v>310</v>
      </c>
      <c r="BZ30" s="5">
        <v>312</v>
      </c>
      <c r="CA30" s="4">
        <f t="shared" si="29"/>
        <v>311</v>
      </c>
      <c r="CB30" s="5">
        <v>379</v>
      </c>
      <c r="CC30" s="5">
        <v>381</v>
      </c>
      <c r="CD30" s="4">
        <f t="shared" si="30"/>
        <v>380</v>
      </c>
      <c r="CE30" s="5">
        <v>410</v>
      </c>
      <c r="CF30" s="4">
        <f t="shared" si="31"/>
        <v>410</v>
      </c>
      <c r="CG30" s="4">
        <f t="shared" si="32"/>
        <v>410</v>
      </c>
      <c r="CH30" s="5">
        <v>478</v>
      </c>
      <c r="CI30" s="5">
        <v>478</v>
      </c>
      <c r="CJ30" s="4">
        <f t="shared" si="33"/>
        <v>478</v>
      </c>
      <c r="CK30" s="5">
        <v>305</v>
      </c>
      <c r="CL30" s="5">
        <v>307</v>
      </c>
      <c r="CM30" s="4">
        <f t="shared" si="34"/>
        <v>306</v>
      </c>
      <c r="CN30" s="5">
        <v>478</v>
      </c>
      <c r="CO30" s="4">
        <f t="shared" si="35"/>
        <v>478</v>
      </c>
      <c r="CP30" s="4">
        <f t="shared" si="36"/>
        <v>478</v>
      </c>
      <c r="CQ30" s="5">
        <f t="shared" si="37"/>
        <v>575.39800000000002</v>
      </c>
      <c r="CR30" s="5">
        <f t="shared" si="37"/>
        <v>575.39800000000002</v>
      </c>
      <c r="CS30" s="4">
        <f t="shared" si="38"/>
        <v>575.39800000000002</v>
      </c>
      <c r="CT30" s="1"/>
      <c r="CU30" s="3">
        <f t="shared" si="39"/>
        <v>-0.40751445086705207</v>
      </c>
      <c r="CV30" s="1"/>
      <c r="CW30" s="1"/>
      <c r="CX30" s="1"/>
      <c r="CY30" s="1"/>
      <c r="CZ30" s="1">
        <f t="shared" si="40"/>
        <v>16</v>
      </c>
      <c r="DA30" s="1">
        <f t="shared" si="40"/>
        <v>15</v>
      </c>
      <c r="DB30" s="1">
        <f t="shared" si="40"/>
        <v>17</v>
      </c>
      <c r="DC30" s="1">
        <f t="shared" si="41"/>
        <v>26.5</v>
      </c>
      <c r="DD30" s="1">
        <f t="shared" si="42"/>
        <v>26.5</v>
      </c>
      <c r="DE30" s="1">
        <f t="shared" si="43"/>
        <v>40.5</v>
      </c>
      <c r="DF30" s="1">
        <f t="shared" si="44"/>
        <v>10.5</v>
      </c>
      <c r="DG30" s="1"/>
      <c r="DH30" s="1">
        <f t="shared" si="45"/>
        <v>70.5</v>
      </c>
      <c r="DI30" s="3">
        <f t="shared" si="46"/>
        <v>0.40751445086705207</v>
      </c>
      <c r="DJ30" s="1"/>
      <c r="DK30" s="1"/>
      <c r="DL30" s="1">
        <v>3.43</v>
      </c>
      <c r="DM30" s="12">
        <f t="shared" si="47"/>
        <v>182.96300000000002</v>
      </c>
      <c r="DN30" s="1"/>
    </row>
    <row r="31" spans="1:118" x14ac:dyDescent="0.2">
      <c r="A31" s="7">
        <v>44949</v>
      </c>
      <c r="B31" s="1">
        <v>173</v>
      </c>
      <c r="C31" s="1">
        <v>173</v>
      </c>
      <c r="D31" s="6">
        <f t="shared" si="0"/>
        <v>173</v>
      </c>
      <c r="E31" s="1">
        <v>173</v>
      </c>
      <c r="F31" s="1">
        <v>173</v>
      </c>
      <c r="G31" s="6">
        <f t="shared" si="1"/>
        <v>173</v>
      </c>
      <c r="H31" s="1">
        <v>173</v>
      </c>
      <c r="I31" s="6">
        <f t="shared" si="2"/>
        <v>173</v>
      </c>
      <c r="J31" s="6">
        <f t="shared" si="3"/>
        <v>173</v>
      </c>
      <c r="K31" s="1">
        <v>173</v>
      </c>
      <c r="L31" s="6">
        <f t="shared" si="4"/>
        <v>173</v>
      </c>
      <c r="M31" s="6">
        <f t="shared" si="5"/>
        <v>173</v>
      </c>
      <c r="N31" s="1"/>
      <c r="O31" s="6">
        <f t="shared" si="6"/>
        <v>0</v>
      </c>
      <c r="P31" s="6">
        <f t="shared" si="7"/>
        <v>0</v>
      </c>
      <c r="Q31" s="1">
        <v>100</v>
      </c>
      <c r="R31" s="1">
        <v>102</v>
      </c>
      <c r="S31" s="6">
        <f t="shared" si="8"/>
        <v>101</v>
      </c>
      <c r="T31" s="6">
        <v>110</v>
      </c>
      <c r="U31" s="6">
        <v>113</v>
      </c>
      <c r="V31" s="6">
        <f t="shared" si="9"/>
        <v>111.5</v>
      </c>
      <c r="W31" s="6">
        <v>110</v>
      </c>
      <c r="X31" s="6">
        <v>113</v>
      </c>
      <c r="Y31" s="6">
        <f t="shared" si="10"/>
        <v>111.5</v>
      </c>
      <c r="Z31" s="1">
        <v>110</v>
      </c>
      <c r="AA31" s="1">
        <v>113</v>
      </c>
      <c r="AB31" s="6">
        <f t="shared" si="11"/>
        <v>111.5</v>
      </c>
      <c r="AC31" s="1">
        <v>124</v>
      </c>
      <c r="AD31" s="1">
        <v>126</v>
      </c>
      <c r="AE31" s="6">
        <f t="shared" si="12"/>
        <v>125</v>
      </c>
      <c r="AF31" s="1">
        <v>124</v>
      </c>
      <c r="AG31" s="1">
        <v>126</v>
      </c>
      <c r="AH31" s="6">
        <f t="shared" si="13"/>
        <v>125</v>
      </c>
      <c r="AI31" s="1">
        <v>115</v>
      </c>
      <c r="AJ31" s="1">
        <v>118</v>
      </c>
      <c r="AK31" s="6">
        <f t="shared" si="14"/>
        <v>116.5</v>
      </c>
      <c r="AL31" s="1">
        <v>140</v>
      </c>
      <c r="AM31" s="1">
        <v>142</v>
      </c>
      <c r="AN31" s="6">
        <f t="shared" si="15"/>
        <v>141</v>
      </c>
      <c r="AO31" s="1">
        <v>112</v>
      </c>
      <c r="AP31" s="1">
        <v>114</v>
      </c>
      <c r="AQ31" s="1">
        <f t="shared" si="16"/>
        <v>113</v>
      </c>
      <c r="AR31" s="1">
        <v>112</v>
      </c>
      <c r="AS31" s="1">
        <v>114</v>
      </c>
      <c r="AT31" s="1">
        <f t="shared" si="17"/>
        <v>113</v>
      </c>
      <c r="AU31" s="1">
        <v>127</v>
      </c>
      <c r="AV31" s="1">
        <v>131</v>
      </c>
      <c r="AW31" s="1">
        <f t="shared" si="18"/>
        <v>129</v>
      </c>
      <c r="AX31" s="1">
        <v>127</v>
      </c>
      <c r="AY31" s="1">
        <v>131</v>
      </c>
      <c r="AZ31" s="1">
        <f t="shared" si="19"/>
        <v>129</v>
      </c>
      <c r="BA31" s="1">
        <v>118</v>
      </c>
      <c r="BB31" s="1">
        <v>122</v>
      </c>
      <c r="BC31" s="6">
        <f t="shared" si="20"/>
        <v>120</v>
      </c>
      <c r="BD31" s="1">
        <v>143</v>
      </c>
      <c r="BE31" s="1">
        <v>145</v>
      </c>
      <c r="BF31" s="6">
        <f t="shared" si="21"/>
        <v>144</v>
      </c>
      <c r="BG31" s="5">
        <v>690</v>
      </c>
      <c r="BH31" s="5">
        <v>710</v>
      </c>
      <c r="BI31" s="5">
        <f t="shared" si="22"/>
        <v>700</v>
      </c>
      <c r="BJ31" s="5">
        <v>805</v>
      </c>
      <c r="BK31" s="5">
        <v>805</v>
      </c>
      <c r="BL31" s="5">
        <f t="shared" si="23"/>
        <v>805</v>
      </c>
      <c r="BM31" s="5">
        <v>805</v>
      </c>
      <c r="BN31" s="5">
        <f t="shared" si="24"/>
        <v>805</v>
      </c>
      <c r="BO31" s="5">
        <f t="shared" si="25"/>
        <v>805</v>
      </c>
      <c r="BP31" s="5">
        <v>665</v>
      </c>
      <c r="BQ31" s="5">
        <v>735</v>
      </c>
      <c r="BR31" s="4">
        <f t="shared" si="26"/>
        <v>700</v>
      </c>
      <c r="BS31" s="5">
        <v>770</v>
      </c>
      <c r="BT31" s="5">
        <v>805</v>
      </c>
      <c r="BU31" s="5">
        <f t="shared" si="27"/>
        <v>787.5</v>
      </c>
      <c r="BV31" s="5">
        <v>646.30922359500005</v>
      </c>
      <c r="BW31" s="5">
        <v>660.39038423850002</v>
      </c>
      <c r="BX31" s="4">
        <f t="shared" si="28"/>
        <v>653.34980391675003</v>
      </c>
      <c r="BY31" s="5">
        <v>320</v>
      </c>
      <c r="BZ31" s="5">
        <v>322</v>
      </c>
      <c r="CA31" s="4">
        <f t="shared" si="29"/>
        <v>321</v>
      </c>
      <c r="CB31" s="5">
        <v>389</v>
      </c>
      <c r="CC31" s="5">
        <v>391</v>
      </c>
      <c r="CD31" s="4">
        <f t="shared" si="30"/>
        <v>390</v>
      </c>
      <c r="CE31" s="5">
        <v>410</v>
      </c>
      <c r="CF31" s="4">
        <f t="shared" si="31"/>
        <v>410</v>
      </c>
      <c r="CG31" s="4">
        <f t="shared" si="32"/>
        <v>410</v>
      </c>
      <c r="CH31" s="5">
        <v>478</v>
      </c>
      <c r="CI31" s="5">
        <v>478</v>
      </c>
      <c r="CJ31" s="4">
        <f t="shared" si="33"/>
        <v>478</v>
      </c>
      <c r="CK31" s="5">
        <v>340</v>
      </c>
      <c r="CL31" s="5">
        <v>345</v>
      </c>
      <c r="CM31" s="4">
        <f t="shared" si="34"/>
        <v>342.5</v>
      </c>
      <c r="CN31" s="5">
        <v>478</v>
      </c>
      <c r="CO31" s="4">
        <f t="shared" si="35"/>
        <v>478</v>
      </c>
      <c r="CP31" s="4">
        <f t="shared" si="36"/>
        <v>478</v>
      </c>
      <c r="CQ31" s="5">
        <f t="shared" si="37"/>
        <v>575.39800000000002</v>
      </c>
      <c r="CR31" s="5">
        <f t="shared" si="37"/>
        <v>575.39800000000002</v>
      </c>
      <c r="CS31" s="4">
        <f t="shared" si="38"/>
        <v>575.39800000000002</v>
      </c>
      <c r="CT31" s="1"/>
      <c r="CU31" s="3">
        <f t="shared" si="39"/>
        <v>-0.41618497109826591</v>
      </c>
      <c r="CV31" s="1"/>
      <c r="CW31" s="1"/>
      <c r="CX31" s="1"/>
      <c r="CY31" s="1"/>
      <c r="CZ31" s="1">
        <f t="shared" si="40"/>
        <v>16</v>
      </c>
      <c r="DA31" s="1">
        <f t="shared" si="40"/>
        <v>15</v>
      </c>
      <c r="DB31" s="1">
        <f t="shared" si="40"/>
        <v>17</v>
      </c>
      <c r="DC31" s="1">
        <f t="shared" si="41"/>
        <v>28</v>
      </c>
      <c r="DD31" s="1">
        <f t="shared" si="42"/>
        <v>28</v>
      </c>
      <c r="DE31" s="1">
        <f t="shared" si="43"/>
        <v>40</v>
      </c>
      <c r="DF31" s="1">
        <f t="shared" si="44"/>
        <v>12</v>
      </c>
      <c r="DG31" s="1"/>
      <c r="DH31" s="1">
        <f t="shared" si="45"/>
        <v>72</v>
      </c>
      <c r="DI31" s="3">
        <f t="shared" si="46"/>
        <v>0.41618497109826591</v>
      </c>
      <c r="DJ31" s="1"/>
      <c r="DK31" s="1"/>
      <c r="DL31" s="1">
        <v>3.28</v>
      </c>
      <c r="DM31" s="12">
        <f t="shared" si="47"/>
        <v>177.84800000000001</v>
      </c>
      <c r="DN31" s="1"/>
    </row>
    <row r="32" spans="1:118" x14ac:dyDescent="0.2">
      <c r="A32" s="7">
        <v>44963</v>
      </c>
      <c r="B32" s="1">
        <v>173</v>
      </c>
      <c r="C32" s="1">
        <v>177</v>
      </c>
      <c r="D32" s="6">
        <f t="shared" si="0"/>
        <v>175</v>
      </c>
      <c r="E32" s="1">
        <v>173</v>
      </c>
      <c r="F32" s="1">
        <v>175</v>
      </c>
      <c r="G32" s="6">
        <f t="shared" si="1"/>
        <v>174</v>
      </c>
      <c r="H32" s="1">
        <v>173</v>
      </c>
      <c r="I32" s="6">
        <f t="shared" si="2"/>
        <v>173</v>
      </c>
      <c r="J32" s="6">
        <f t="shared" si="3"/>
        <v>173</v>
      </c>
      <c r="K32" s="1">
        <v>177</v>
      </c>
      <c r="L32" s="6">
        <f t="shared" si="4"/>
        <v>177</v>
      </c>
      <c r="M32" s="6">
        <f t="shared" si="5"/>
        <v>177</v>
      </c>
      <c r="N32" s="1"/>
      <c r="O32" s="6">
        <f t="shared" si="6"/>
        <v>0</v>
      </c>
      <c r="P32" s="6">
        <f t="shared" si="7"/>
        <v>0</v>
      </c>
      <c r="Q32" s="1">
        <v>105</v>
      </c>
      <c r="R32" s="1">
        <v>110</v>
      </c>
      <c r="S32" s="6">
        <f t="shared" si="8"/>
        <v>107.5</v>
      </c>
      <c r="T32" s="6">
        <v>112</v>
      </c>
      <c r="U32" s="6">
        <v>113</v>
      </c>
      <c r="V32" s="6">
        <f t="shared" si="9"/>
        <v>112.5</v>
      </c>
      <c r="W32" s="6">
        <v>112</v>
      </c>
      <c r="X32" s="6">
        <v>113</v>
      </c>
      <c r="Y32" s="6">
        <f t="shared" si="10"/>
        <v>112.5</v>
      </c>
      <c r="Z32" s="1">
        <v>112</v>
      </c>
      <c r="AA32" s="1">
        <v>113</v>
      </c>
      <c r="AB32" s="6">
        <f t="shared" si="11"/>
        <v>112.5</v>
      </c>
      <c r="AC32" s="1">
        <v>125</v>
      </c>
      <c r="AD32" s="1">
        <v>126</v>
      </c>
      <c r="AE32" s="6">
        <f t="shared" si="12"/>
        <v>125.5</v>
      </c>
      <c r="AF32" s="1">
        <v>125</v>
      </c>
      <c r="AG32" s="1">
        <v>126</v>
      </c>
      <c r="AH32" s="6">
        <f t="shared" si="13"/>
        <v>125.5</v>
      </c>
      <c r="AI32" s="1">
        <v>116</v>
      </c>
      <c r="AJ32" s="1">
        <v>118</v>
      </c>
      <c r="AK32" s="6">
        <f t="shared" si="14"/>
        <v>117</v>
      </c>
      <c r="AL32" s="1">
        <v>141</v>
      </c>
      <c r="AM32" s="1">
        <v>143</v>
      </c>
      <c r="AN32" s="6">
        <f t="shared" si="15"/>
        <v>142</v>
      </c>
      <c r="AO32" s="1">
        <v>113</v>
      </c>
      <c r="AP32" s="1">
        <v>115</v>
      </c>
      <c r="AQ32" s="1">
        <f t="shared" si="16"/>
        <v>114</v>
      </c>
      <c r="AR32" s="1">
        <v>113</v>
      </c>
      <c r="AS32" s="1">
        <v>115</v>
      </c>
      <c r="AT32" s="1">
        <f t="shared" si="17"/>
        <v>114</v>
      </c>
      <c r="AU32" s="1">
        <v>128</v>
      </c>
      <c r="AV32" s="1">
        <v>131</v>
      </c>
      <c r="AW32" s="1">
        <f t="shared" si="18"/>
        <v>129.5</v>
      </c>
      <c r="AX32" s="1">
        <v>128</v>
      </c>
      <c r="AY32" s="1">
        <v>131</v>
      </c>
      <c r="AZ32" s="1">
        <f t="shared" si="19"/>
        <v>129.5</v>
      </c>
      <c r="BA32" s="1">
        <v>119</v>
      </c>
      <c r="BB32" s="1">
        <v>123</v>
      </c>
      <c r="BC32" s="6">
        <f t="shared" si="20"/>
        <v>121</v>
      </c>
      <c r="BD32" s="1">
        <v>144</v>
      </c>
      <c r="BE32" s="1">
        <v>146</v>
      </c>
      <c r="BF32" s="6">
        <f t="shared" si="21"/>
        <v>145</v>
      </c>
      <c r="BG32" s="5">
        <v>690</v>
      </c>
      <c r="BH32" s="5">
        <v>710</v>
      </c>
      <c r="BI32" s="5">
        <f t="shared" si="22"/>
        <v>700</v>
      </c>
      <c r="BJ32" s="5">
        <v>805</v>
      </c>
      <c r="BK32" s="5">
        <v>805</v>
      </c>
      <c r="BL32" s="5">
        <f t="shared" si="23"/>
        <v>805</v>
      </c>
      <c r="BM32" s="5">
        <v>805</v>
      </c>
      <c r="BN32" s="5">
        <f t="shared" si="24"/>
        <v>805</v>
      </c>
      <c r="BO32" s="5">
        <f t="shared" si="25"/>
        <v>805</v>
      </c>
      <c r="BP32" s="5">
        <v>665</v>
      </c>
      <c r="BQ32" s="5">
        <v>735</v>
      </c>
      <c r="BR32" s="4">
        <f t="shared" si="26"/>
        <v>700</v>
      </c>
      <c r="BS32" s="5">
        <v>770</v>
      </c>
      <c r="BT32" s="5">
        <v>805</v>
      </c>
      <c r="BU32" s="5">
        <f t="shared" si="27"/>
        <v>787.5</v>
      </c>
      <c r="BV32" s="5">
        <v>655.69666402400003</v>
      </c>
      <c r="BW32" s="5">
        <v>660.39038423850002</v>
      </c>
      <c r="BX32" s="4">
        <f t="shared" si="28"/>
        <v>658.04352413125002</v>
      </c>
      <c r="BY32" s="5">
        <v>325</v>
      </c>
      <c r="BZ32" s="5">
        <v>327</v>
      </c>
      <c r="CA32" s="4">
        <f t="shared" si="29"/>
        <v>326</v>
      </c>
      <c r="CB32" s="5">
        <v>391</v>
      </c>
      <c r="CC32" s="5">
        <v>393</v>
      </c>
      <c r="CD32" s="4">
        <f t="shared" si="30"/>
        <v>392</v>
      </c>
      <c r="CE32" s="5">
        <v>430</v>
      </c>
      <c r="CF32" s="4">
        <f t="shared" si="31"/>
        <v>430</v>
      </c>
      <c r="CG32" s="4">
        <f t="shared" si="32"/>
        <v>430</v>
      </c>
      <c r="CH32" s="5">
        <v>478</v>
      </c>
      <c r="CI32" s="5">
        <v>478</v>
      </c>
      <c r="CJ32" s="4">
        <f t="shared" si="33"/>
        <v>478</v>
      </c>
      <c r="CK32" s="5">
        <v>342</v>
      </c>
      <c r="CL32" s="5">
        <v>345</v>
      </c>
      <c r="CM32" s="4">
        <f t="shared" si="34"/>
        <v>343.5</v>
      </c>
      <c r="CN32" s="5">
        <v>478</v>
      </c>
      <c r="CO32" s="4">
        <f t="shared" si="35"/>
        <v>478</v>
      </c>
      <c r="CP32" s="4">
        <f t="shared" si="36"/>
        <v>478</v>
      </c>
      <c r="CQ32" s="5">
        <f t="shared" si="37"/>
        <v>575.39800000000002</v>
      </c>
      <c r="CR32" s="5">
        <f t="shared" si="37"/>
        <v>582.05000000000007</v>
      </c>
      <c r="CS32" s="4">
        <f t="shared" si="38"/>
        <v>578.72400000000005</v>
      </c>
      <c r="CT32" s="1"/>
      <c r="CU32" s="3">
        <f t="shared" si="39"/>
        <v>-0.38571428571428568</v>
      </c>
      <c r="CV32" s="1"/>
      <c r="CW32" s="1"/>
      <c r="CX32" s="1"/>
      <c r="CY32" s="1"/>
      <c r="CZ32" s="1">
        <f t="shared" si="40"/>
        <v>15.5</v>
      </c>
      <c r="DA32" s="1">
        <f t="shared" si="40"/>
        <v>15</v>
      </c>
      <c r="DB32" s="1">
        <f t="shared" si="40"/>
        <v>16</v>
      </c>
      <c r="DC32" s="1">
        <f t="shared" si="41"/>
        <v>22</v>
      </c>
      <c r="DD32" s="1">
        <f t="shared" si="42"/>
        <v>22</v>
      </c>
      <c r="DE32" s="1">
        <f t="shared" si="43"/>
        <v>34.5</v>
      </c>
      <c r="DF32" s="1">
        <f t="shared" si="44"/>
        <v>6.5</v>
      </c>
      <c r="DG32" s="1"/>
      <c r="DH32" s="1">
        <f t="shared" si="45"/>
        <v>66.5</v>
      </c>
      <c r="DI32" s="3">
        <f t="shared" si="46"/>
        <v>0.38218390804597702</v>
      </c>
      <c r="DJ32" s="1"/>
      <c r="DK32" s="1"/>
      <c r="DL32" s="1">
        <v>3.28</v>
      </c>
      <c r="DM32" s="12">
        <f t="shared" si="47"/>
        <v>177.84800000000001</v>
      </c>
      <c r="DN32" s="1"/>
    </row>
    <row r="33" spans="1:118" x14ac:dyDescent="0.2">
      <c r="A33" s="7">
        <v>44977</v>
      </c>
      <c r="B33" s="1">
        <v>173</v>
      </c>
      <c r="C33" s="1">
        <v>177</v>
      </c>
      <c r="D33" s="6">
        <f t="shared" si="0"/>
        <v>175</v>
      </c>
      <c r="E33" s="1">
        <v>173</v>
      </c>
      <c r="F33" s="1">
        <v>175</v>
      </c>
      <c r="G33" s="6">
        <f t="shared" si="1"/>
        <v>174</v>
      </c>
      <c r="H33" s="1">
        <v>173</v>
      </c>
      <c r="I33" s="6">
        <f t="shared" si="2"/>
        <v>173</v>
      </c>
      <c r="J33" s="6">
        <f t="shared" si="3"/>
        <v>173</v>
      </c>
      <c r="K33" s="1">
        <v>177</v>
      </c>
      <c r="L33" s="6">
        <f t="shared" si="4"/>
        <v>177</v>
      </c>
      <c r="M33" s="6">
        <f t="shared" si="5"/>
        <v>177</v>
      </c>
      <c r="N33" s="1"/>
      <c r="O33" s="6">
        <f t="shared" si="6"/>
        <v>0</v>
      </c>
      <c r="P33" s="6">
        <f t="shared" si="7"/>
        <v>0</v>
      </c>
      <c r="Q33" s="1">
        <v>111</v>
      </c>
      <c r="R33" s="1">
        <v>113</v>
      </c>
      <c r="S33" s="6">
        <f t="shared" si="8"/>
        <v>112</v>
      </c>
      <c r="T33" s="6">
        <v>112</v>
      </c>
      <c r="U33" s="6">
        <v>113</v>
      </c>
      <c r="V33" s="6">
        <f t="shared" si="9"/>
        <v>112.5</v>
      </c>
      <c r="W33" s="6">
        <v>112</v>
      </c>
      <c r="X33" s="6">
        <v>113</v>
      </c>
      <c r="Y33" s="6">
        <f t="shared" si="10"/>
        <v>112.5</v>
      </c>
      <c r="Z33" s="1">
        <v>112</v>
      </c>
      <c r="AA33" s="1">
        <v>113</v>
      </c>
      <c r="AB33" s="6">
        <f t="shared" si="11"/>
        <v>112.5</v>
      </c>
      <c r="AC33" s="1">
        <v>125</v>
      </c>
      <c r="AD33" s="1">
        <v>126</v>
      </c>
      <c r="AE33" s="6">
        <f t="shared" si="12"/>
        <v>125.5</v>
      </c>
      <c r="AF33" s="1">
        <v>125</v>
      </c>
      <c r="AG33" s="1">
        <v>126</v>
      </c>
      <c r="AH33" s="6">
        <f t="shared" si="13"/>
        <v>125.5</v>
      </c>
      <c r="AI33" s="1">
        <v>116</v>
      </c>
      <c r="AJ33" s="1">
        <v>118</v>
      </c>
      <c r="AK33" s="6">
        <f t="shared" si="14"/>
        <v>117</v>
      </c>
      <c r="AL33" s="1">
        <v>141</v>
      </c>
      <c r="AM33" s="1">
        <v>143</v>
      </c>
      <c r="AN33" s="6">
        <f t="shared" si="15"/>
        <v>142</v>
      </c>
      <c r="AO33" s="1">
        <v>113</v>
      </c>
      <c r="AP33" s="1">
        <v>115</v>
      </c>
      <c r="AQ33" s="1">
        <f t="shared" si="16"/>
        <v>114</v>
      </c>
      <c r="AR33" s="1">
        <v>113</v>
      </c>
      <c r="AS33" s="1">
        <v>115</v>
      </c>
      <c r="AT33" s="1">
        <f t="shared" si="17"/>
        <v>114</v>
      </c>
      <c r="AU33" s="1">
        <v>128</v>
      </c>
      <c r="AV33" s="1">
        <v>131</v>
      </c>
      <c r="AW33" s="1">
        <f t="shared" si="18"/>
        <v>129.5</v>
      </c>
      <c r="AX33" s="1">
        <v>128</v>
      </c>
      <c r="AY33" s="1">
        <v>131</v>
      </c>
      <c r="AZ33" s="1">
        <f t="shared" si="19"/>
        <v>129.5</v>
      </c>
      <c r="BA33" s="1">
        <v>119</v>
      </c>
      <c r="BB33" s="1">
        <v>123</v>
      </c>
      <c r="BC33" s="6">
        <f t="shared" si="20"/>
        <v>121</v>
      </c>
      <c r="BD33" s="1">
        <v>144</v>
      </c>
      <c r="BE33" s="1">
        <v>146</v>
      </c>
      <c r="BF33" s="6">
        <f t="shared" si="21"/>
        <v>145</v>
      </c>
      <c r="BG33" s="5">
        <v>690</v>
      </c>
      <c r="BH33" s="5">
        <v>710</v>
      </c>
      <c r="BI33" s="5">
        <f t="shared" si="22"/>
        <v>700</v>
      </c>
      <c r="BJ33" s="5">
        <v>805</v>
      </c>
      <c r="BK33" s="5">
        <v>805</v>
      </c>
      <c r="BL33" s="5">
        <f t="shared" si="23"/>
        <v>805</v>
      </c>
      <c r="BM33" s="5">
        <v>805</v>
      </c>
      <c r="BN33" s="5">
        <f t="shared" si="24"/>
        <v>805</v>
      </c>
      <c r="BO33" s="5">
        <f t="shared" si="25"/>
        <v>805</v>
      </c>
      <c r="BP33" s="5">
        <v>665</v>
      </c>
      <c r="BQ33" s="5">
        <v>735</v>
      </c>
      <c r="BR33" s="4">
        <f t="shared" si="26"/>
        <v>700</v>
      </c>
      <c r="BS33" s="5">
        <v>770</v>
      </c>
      <c r="BT33" s="5">
        <v>805</v>
      </c>
      <c r="BU33" s="5">
        <f t="shared" si="27"/>
        <v>787.5</v>
      </c>
      <c r="BV33" s="5">
        <v>656</v>
      </c>
      <c r="BW33" s="5">
        <v>660</v>
      </c>
      <c r="BX33" s="4">
        <f t="shared" si="28"/>
        <v>658</v>
      </c>
      <c r="BY33" s="5">
        <v>324</v>
      </c>
      <c r="BZ33" s="5">
        <v>326</v>
      </c>
      <c r="CA33" s="4">
        <f t="shared" si="29"/>
        <v>325</v>
      </c>
      <c r="CB33" s="5">
        <v>374</v>
      </c>
      <c r="CC33" s="5">
        <v>376</v>
      </c>
      <c r="CD33" s="4">
        <f t="shared" si="30"/>
        <v>375</v>
      </c>
      <c r="CE33" s="5">
        <v>430</v>
      </c>
      <c r="CF33" s="4">
        <f t="shared" si="31"/>
        <v>430</v>
      </c>
      <c r="CG33" s="4">
        <f t="shared" si="32"/>
        <v>430</v>
      </c>
      <c r="CH33" s="5">
        <v>478</v>
      </c>
      <c r="CI33" s="5">
        <v>478</v>
      </c>
      <c r="CJ33" s="4">
        <f t="shared" si="33"/>
        <v>478</v>
      </c>
      <c r="CK33" s="5">
        <v>332</v>
      </c>
      <c r="CL33" s="5">
        <v>334</v>
      </c>
      <c r="CM33" s="4">
        <f t="shared" si="34"/>
        <v>333</v>
      </c>
      <c r="CN33" s="5">
        <v>478</v>
      </c>
      <c r="CO33" s="4">
        <f t="shared" si="35"/>
        <v>478</v>
      </c>
      <c r="CP33" s="4">
        <f t="shared" si="36"/>
        <v>478</v>
      </c>
      <c r="CQ33" s="5">
        <f t="shared" si="37"/>
        <v>575.39800000000002</v>
      </c>
      <c r="CR33" s="5">
        <f t="shared" si="37"/>
        <v>582.05000000000007</v>
      </c>
      <c r="CS33" s="4">
        <f t="shared" si="38"/>
        <v>578.72400000000005</v>
      </c>
      <c r="CT33" s="1"/>
      <c r="CU33" s="3">
        <f t="shared" si="39"/>
        <v>-0.36</v>
      </c>
      <c r="CV33" s="1"/>
      <c r="CW33" s="1"/>
      <c r="CX33" s="1"/>
      <c r="CY33" s="1"/>
      <c r="CZ33" s="1">
        <f t="shared" si="40"/>
        <v>15.5</v>
      </c>
      <c r="DA33" s="1">
        <f t="shared" si="40"/>
        <v>15</v>
      </c>
      <c r="DB33" s="1">
        <f t="shared" si="40"/>
        <v>16</v>
      </c>
      <c r="DC33" s="1">
        <f t="shared" si="41"/>
        <v>17.5</v>
      </c>
      <c r="DD33" s="1">
        <f t="shared" si="42"/>
        <v>17.5</v>
      </c>
      <c r="DE33" s="1">
        <f t="shared" si="43"/>
        <v>30</v>
      </c>
      <c r="DF33" s="1">
        <f t="shared" si="44"/>
        <v>2</v>
      </c>
      <c r="DG33" s="1"/>
      <c r="DH33" s="1">
        <f t="shared" si="45"/>
        <v>62</v>
      </c>
      <c r="DI33" s="3">
        <f t="shared" si="46"/>
        <v>0.35632183908045978</v>
      </c>
      <c r="DJ33" s="1"/>
      <c r="DK33" s="1"/>
      <c r="DL33" s="1">
        <v>2.39</v>
      </c>
      <c r="DM33" s="12">
        <f t="shared" si="47"/>
        <v>147.49900000000002</v>
      </c>
      <c r="DN33" s="1"/>
    </row>
    <row r="34" spans="1:118" x14ac:dyDescent="0.2">
      <c r="A34" s="7">
        <v>44991</v>
      </c>
      <c r="B34" s="1">
        <v>177</v>
      </c>
      <c r="C34" s="1">
        <v>179</v>
      </c>
      <c r="D34" s="6">
        <f t="shared" si="0"/>
        <v>178</v>
      </c>
      <c r="E34" s="1">
        <v>177</v>
      </c>
      <c r="F34" s="1">
        <v>179</v>
      </c>
      <c r="G34" s="6">
        <f t="shared" si="1"/>
        <v>178</v>
      </c>
      <c r="H34" s="1">
        <v>179</v>
      </c>
      <c r="I34" s="6">
        <f t="shared" si="2"/>
        <v>179</v>
      </c>
      <c r="J34" s="6">
        <f t="shared" si="3"/>
        <v>179</v>
      </c>
      <c r="K34" s="1">
        <v>177</v>
      </c>
      <c r="L34" s="6">
        <f t="shared" si="4"/>
        <v>177</v>
      </c>
      <c r="M34" s="6">
        <f t="shared" si="5"/>
        <v>177</v>
      </c>
      <c r="N34" s="1"/>
      <c r="O34" s="6">
        <f t="shared" si="6"/>
        <v>0</v>
      </c>
      <c r="P34" s="6">
        <f t="shared" si="7"/>
        <v>0</v>
      </c>
      <c r="Q34" s="1">
        <v>105</v>
      </c>
      <c r="R34" s="1">
        <v>106</v>
      </c>
      <c r="S34" s="6">
        <f t="shared" si="8"/>
        <v>105.5</v>
      </c>
      <c r="T34" s="6">
        <v>112</v>
      </c>
      <c r="U34" s="6">
        <v>113</v>
      </c>
      <c r="V34" s="6">
        <f t="shared" si="9"/>
        <v>112.5</v>
      </c>
      <c r="W34" s="6">
        <v>114</v>
      </c>
      <c r="X34" s="6">
        <v>115</v>
      </c>
      <c r="Y34" s="6">
        <f t="shared" si="10"/>
        <v>114.5</v>
      </c>
      <c r="Z34" s="1">
        <v>114</v>
      </c>
      <c r="AA34" s="1">
        <v>115</v>
      </c>
      <c r="AB34" s="6">
        <f t="shared" si="11"/>
        <v>114.5</v>
      </c>
      <c r="AC34" s="1">
        <v>127</v>
      </c>
      <c r="AD34" s="1">
        <v>128</v>
      </c>
      <c r="AE34" s="6">
        <f t="shared" si="12"/>
        <v>127.5</v>
      </c>
      <c r="AF34" s="1">
        <v>127</v>
      </c>
      <c r="AG34" s="1">
        <v>128</v>
      </c>
      <c r="AH34" s="6">
        <f t="shared" si="13"/>
        <v>127.5</v>
      </c>
      <c r="AI34" s="1">
        <v>118</v>
      </c>
      <c r="AJ34" s="1">
        <v>120</v>
      </c>
      <c r="AK34" s="6">
        <f t="shared" si="14"/>
        <v>119</v>
      </c>
      <c r="AL34" s="1">
        <v>143</v>
      </c>
      <c r="AM34" s="1">
        <v>145</v>
      </c>
      <c r="AN34" s="6">
        <f t="shared" si="15"/>
        <v>144</v>
      </c>
      <c r="AO34" s="1">
        <v>116</v>
      </c>
      <c r="AP34" s="1">
        <v>117</v>
      </c>
      <c r="AQ34" s="1">
        <f t="shared" si="16"/>
        <v>116.5</v>
      </c>
      <c r="AR34" s="1">
        <v>116</v>
      </c>
      <c r="AS34" s="1">
        <v>117</v>
      </c>
      <c r="AT34" s="1">
        <f t="shared" si="17"/>
        <v>116.5</v>
      </c>
      <c r="AU34" s="1">
        <v>129</v>
      </c>
      <c r="AV34" s="1">
        <v>132</v>
      </c>
      <c r="AW34" s="1">
        <f t="shared" si="18"/>
        <v>130.5</v>
      </c>
      <c r="AX34" s="1">
        <v>129</v>
      </c>
      <c r="AY34" s="1">
        <v>132</v>
      </c>
      <c r="AZ34" s="1">
        <f t="shared" si="19"/>
        <v>130.5</v>
      </c>
      <c r="BA34" s="1">
        <v>121</v>
      </c>
      <c r="BB34" s="1">
        <v>124</v>
      </c>
      <c r="BC34" s="6">
        <f t="shared" si="20"/>
        <v>122.5</v>
      </c>
      <c r="BD34" s="1">
        <v>146</v>
      </c>
      <c r="BE34" s="1">
        <v>148</v>
      </c>
      <c r="BF34" s="6">
        <f t="shared" si="21"/>
        <v>147</v>
      </c>
      <c r="BG34" s="5">
        <v>705</v>
      </c>
      <c r="BH34" s="5">
        <v>735</v>
      </c>
      <c r="BI34" s="5">
        <f t="shared" si="22"/>
        <v>720</v>
      </c>
      <c r="BJ34" s="5">
        <v>820</v>
      </c>
      <c r="BK34" s="5">
        <v>820</v>
      </c>
      <c r="BL34" s="5">
        <f t="shared" si="23"/>
        <v>820</v>
      </c>
      <c r="BM34" s="5">
        <v>820</v>
      </c>
      <c r="BN34" s="5">
        <f t="shared" si="24"/>
        <v>820</v>
      </c>
      <c r="BO34" s="5">
        <f t="shared" si="25"/>
        <v>820</v>
      </c>
      <c r="BP34" s="5">
        <v>680</v>
      </c>
      <c r="BQ34" s="5">
        <v>755</v>
      </c>
      <c r="BR34" s="4">
        <f t="shared" si="26"/>
        <v>717.5</v>
      </c>
      <c r="BS34" s="5">
        <v>785</v>
      </c>
      <c r="BT34" s="5">
        <v>820</v>
      </c>
      <c r="BU34" s="5">
        <f t="shared" si="27"/>
        <v>802.5</v>
      </c>
      <c r="BV34" s="5">
        <v>664.36231755199992</v>
      </c>
      <c r="BW34" s="5">
        <v>669.13340967299996</v>
      </c>
      <c r="BX34" s="4">
        <f t="shared" si="28"/>
        <v>666.74786361249994</v>
      </c>
      <c r="BY34" s="5">
        <v>320</v>
      </c>
      <c r="BZ34" s="5">
        <v>322</v>
      </c>
      <c r="CA34" s="4">
        <f t="shared" si="29"/>
        <v>321</v>
      </c>
      <c r="CB34" s="5">
        <v>371</v>
      </c>
      <c r="CC34" s="5">
        <v>373</v>
      </c>
      <c r="CD34" s="4">
        <f t="shared" si="30"/>
        <v>372</v>
      </c>
      <c r="CE34" s="5">
        <v>430</v>
      </c>
      <c r="CF34" s="4">
        <f t="shared" si="31"/>
        <v>430</v>
      </c>
      <c r="CG34" s="4">
        <f t="shared" si="32"/>
        <v>430</v>
      </c>
      <c r="CH34" s="5">
        <v>478</v>
      </c>
      <c r="CI34" s="5">
        <v>478</v>
      </c>
      <c r="CJ34" s="4">
        <f t="shared" si="33"/>
        <v>478</v>
      </c>
      <c r="CK34" s="5">
        <v>344</v>
      </c>
      <c r="CL34" s="5">
        <v>345.5</v>
      </c>
      <c r="CM34" s="4">
        <f t="shared" si="34"/>
        <v>344.75</v>
      </c>
      <c r="CN34" s="5">
        <v>478</v>
      </c>
      <c r="CO34" s="4">
        <f t="shared" si="35"/>
        <v>478</v>
      </c>
      <c r="CP34" s="4">
        <f t="shared" si="36"/>
        <v>478</v>
      </c>
      <c r="CQ34" s="5">
        <f t="shared" si="37"/>
        <v>588.702</v>
      </c>
      <c r="CR34" s="5">
        <f t="shared" si="37"/>
        <v>595.35400000000004</v>
      </c>
      <c r="CS34" s="4">
        <f t="shared" si="38"/>
        <v>592.02800000000002</v>
      </c>
      <c r="CT34" s="1"/>
      <c r="CU34" s="3">
        <f t="shared" si="39"/>
        <v>-0.40730337078651691</v>
      </c>
      <c r="CV34" s="1"/>
      <c r="CW34" s="1"/>
      <c r="CX34" s="1"/>
      <c r="CY34" s="1"/>
      <c r="CZ34" s="1">
        <f t="shared" si="40"/>
        <v>14</v>
      </c>
      <c r="DA34" s="1">
        <f t="shared" si="40"/>
        <v>13</v>
      </c>
      <c r="DB34" s="1">
        <f t="shared" si="40"/>
        <v>15</v>
      </c>
      <c r="DC34" s="1">
        <f t="shared" si="41"/>
        <v>25</v>
      </c>
      <c r="DD34" s="1">
        <f t="shared" si="42"/>
        <v>25</v>
      </c>
      <c r="DE34" s="1">
        <f t="shared" si="43"/>
        <v>38.5</v>
      </c>
      <c r="DF34" s="1">
        <f t="shared" si="44"/>
        <v>11</v>
      </c>
      <c r="DG34" s="1"/>
      <c r="DH34" s="1">
        <f t="shared" si="45"/>
        <v>72.5</v>
      </c>
      <c r="DI34" s="3">
        <f t="shared" si="46"/>
        <v>0.40730337078651691</v>
      </c>
      <c r="DJ34" s="1"/>
      <c r="DK34" s="1"/>
      <c r="DL34" s="1">
        <v>2.77</v>
      </c>
      <c r="DM34" s="12">
        <f t="shared" si="47"/>
        <v>160.45699999999999</v>
      </c>
      <c r="DN34" s="1"/>
    </row>
    <row r="35" spans="1:118" x14ac:dyDescent="0.2">
      <c r="A35" s="7">
        <v>45005</v>
      </c>
      <c r="B35" s="1">
        <v>177</v>
      </c>
      <c r="C35" s="1">
        <v>179</v>
      </c>
      <c r="D35" s="6">
        <f t="shared" si="0"/>
        <v>178</v>
      </c>
      <c r="E35" s="1">
        <v>177</v>
      </c>
      <c r="F35" s="1">
        <v>179</v>
      </c>
      <c r="G35" s="6">
        <f t="shared" si="1"/>
        <v>178</v>
      </c>
      <c r="H35" s="1">
        <v>179</v>
      </c>
      <c r="I35" s="6">
        <f t="shared" si="2"/>
        <v>179</v>
      </c>
      <c r="J35" s="6">
        <f t="shared" si="3"/>
        <v>179</v>
      </c>
      <c r="K35" s="1">
        <v>177</v>
      </c>
      <c r="L35" s="6">
        <f t="shared" si="4"/>
        <v>177</v>
      </c>
      <c r="M35" s="6">
        <f t="shared" si="5"/>
        <v>177</v>
      </c>
      <c r="N35" s="1"/>
      <c r="O35" s="6">
        <f t="shared" si="6"/>
        <v>0</v>
      </c>
      <c r="P35" s="6">
        <f t="shared" si="7"/>
        <v>0</v>
      </c>
      <c r="Q35" s="1">
        <v>95</v>
      </c>
      <c r="R35" s="1">
        <v>97</v>
      </c>
      <c r="S35" s="6">
        <f t="shared" si="8"/>
        <v>96</v>
      </c>
      <c r="T35" s="6">
        <v>108</v>
      </c>
      <c r="U35" s="6">
        <v>112</v>
      </c>
      <c r="V35" s="6">
        <f t="shared" si="9"/>
        <v>110</v>
      </c>
      <c r="W35" s="6">
        <v>110</v>
      </c>
      <c r="X35" s="6">
        <v>113</v>
      </c>
      <c r="Y35" s="6">
        <f t="shared" si="10"/>
        <v>111.5</v>
      </c>
      <c r="Z35" s="1">
        <v>110</v>
      </c>
      <c r="AA35" s="1">
        <v>113</v>
      </c>
      <c r="AB35" s="6">
        <f t="shared" si="11"/>
        <v>111.5</v>
      </c>
      <c r="AC35" s="1">
        <v>127</v>
      </c>
      <c r="AD35" s="1">
        <v>128</v>
      </c>
      <c r="AE35" s="6">
        <f t="shared" si="12"/>
        <v>127.5</v>
      </c>
      <c r="AF35" s="1">
        <v>127</v>
      </c>
      <c r="AG35" s="1">
        <v>128</v>
      </c>
      <c r="AH35" s="6">
        <f t="shared" si="13"/>
        <v>127.5</v>
      </c>
      <c r="AI35" s="1">
        <v>118</v>
      </c>
      <c r="AJ35" s="1">
        <v>120</v>
      </c>
      <c r="AK35" s="6">
        <f t="shared" si="14"/>
        <v>119</v>
      </c>
      <c r="AL35" s="1">
        <v>143</v>
      </c>
      <c r="AM35" s="1">
        <v>145</v>
      </c>
      <c r="AN35" s="6">
        <f t="shared" si="15"/>
        <v>144</v>
      </c>
      <c r="AO35" s="1">
        <v>112</v>
      </c>
      <c r="AP35" s="1">
        <v>115</v>
      </c>
      <c r="AQ35" s="1">
        <f t="shared" si="16"/>
        <v>113.5</v>
      </c>
      <c r="AR35" s="1">
        <v>112</v>
      </c>
      <c r="AS35" s="1">
        <v>115</v>
      </c>
      <c r="AT35" s="1">
        <f t="shared" si="17"/>
        <v>113.5</v>
      </c>
      <c r="AU35" s="1">
        <v>129</v>
      </c>
      <c r="AV35" s="1">
        <v>132</v>
      </c>
      <c r="AW35" s="1">
        <f t="shared" si="18"/>
        <v>130.5</v>
      </c>
      <c r="AX35" s="1">
        <v>129</v>
      </c>
      <c r="AY35" s="1">
        <v>132</v>
      </c>
      <c r="AZ35" s="1">
        <f t="shared" si="19"/>
        <v>130.5</v>
      </c>
      <c r="BA35" s="1">
        <v>121</v>
      </c>
      <c r="BB35" s="1">
        <v>124</v>
      </c>
      <c r="BC35" s="6">
        <f t="shared" si="20"/>
        <v>122.5</v>
      </c>
      <c r="BD35" s="1">
        <v>146</v>
      </c>
      <c r="BE35" s="1">
        <v>148</v>
      </c>
      <c r="BF35" s="6">
        <f t="shared" si="21"/>
        <v>147</v>
      </c>
      <c r="BG35" s="5">
        <v>705</v>
      </c>
      <c r="BH35" s="5">
        <v>735</v>
      </c>
      <c r="BI35" s="5">
        <f t="shared" si="22"/>
        <v>720</v>
      </c>
      <c r="BJ35" s="5">
        <v>820</v>
      </c>
      <c r="BK35" s="5">
        <v>820</v>
      </c>
      <c r="BL35" s="5">
        <f t="shared" si="23"/>
        <v>820</v>
      </c>
      <c r="BM35" s="5">
        <v>820</v>
      </c>
      <c r="BN35" s="5">
        <f t="shared" si="24"/>
        <v>820</v>
      </c>
      <c r="BO35" s="5">
        <f t="shared" si="25"/>
        <v>820</v>
      </c>
      <c r="BP35" s="5">
        <v>680</v>
      </c>
      <c r="BQ35" s="5">
        <v>755</v>
      </c>
      <c r="BR35" s="4">
        <f t="shared" si="26"/>
        <v>717.5</v>
      </c>
      <c r="BS35" s="5">
        <v>785</v>
      </c>
      <c r="BT35" s="5">
        <v>820</v>
      </c>
      <c r="BU35" s="5">
        <f t="shared" si="27"/>
        <v>802.5</v>
      </c>
      <c r="BV35" s="5">
        <v>649.63604012799999</v>
      </c>
      <c r="BW35" s="5">
        <v>668.88181939200001</v>
      </c>
      <c r="BX35" s="4">
        <f t="shared" si="28"/>
        <v>659.25892976</v>
      </c>
      <c r="BY35" s="5">
        <v>308</v>
      </c>
      <c r="BZ35" s="5">
        <v>310</v>
      </c>
      <c r="CA35" s="4">
        <f t="shared" si="29"/>
        <v>309</v>
      </c>
      <c r="CB35" s="5">
        <v>358</v>
      </c>
      <c r="CC35" s="5">
        <v>360</v>
      </c>
      <c r="CD35" s="4">
        <f t="shared" si="30"/>
        <v>359</v>
      </c>
      <c r="CE35" s="5">
        <v>430</v>
      </c>
      <c r="CF35" s="4">
        <f t="shared" si="31"/>
        <v>430</v>
      </c>
      <c r="CG35" s="4">
        <f t="shared" si="32"/>
        <v>430</v>
      </c>
      <c r="CH35" s="5">
        <v>478</v>
      </c>
      <c r="CI35" s="5">
        <v>478</v>
      </c>
      <c r="CJ35" s="4">
        <f t="shared" si="33"/>
        <v>478</v>
      </c>
      <c r="CK35" s="5">
        <v>335</v>
      </c>
      <c r="CL35" s="5">
        <v>337</v>
      </c>
      <c r="CM35" s="4">
        <f t="shared" si="34"/>
        <v>336</v>
      </c>
      <c r="CN35" s="5">
        <v>478</v>
      </c>
      <c r="CO35" s="4">
        <f t="shared" si="35"/>
        <v>478</v>
      </c>
      <c r="CP35" s="4">
        <f t="shared" si="36"/>
        <v>478</v>
      </c>
      <c r="CQ35" s="5">
        <f t="shared" ref="CQ35:CR55" si="48">E35*3.326</f>
        <v>588.702</v>
      </c>
      <c r="CR35" s="5">
        <f t="shared" si="48"/>
        <v>595.35400000000004</v>
      </c>
      <c r="CS35" s="4">
        <f t="shared" si="38"/>
        <v>592.02800000000002</v>
      </c>
      <c r="CT35" s="1"/>
      <c r="CU35" s="3">
        <f t="shared" si="39"/>
        <v>-0.4606741573033708</v>
      </c>
      <c r="CV35" s="1"/>
      <c r="CW35" s="1"/>
      <c r="CX35" s="1"/>
      <c r="CY35" s="1"/>
      <c r="CZ35" s="1">
        <f t="shared" ref="CZ35:DB55" si="49">AW35-AQ35</f>
        <v>17</v>
      </c>
      <c r="DA35" s="1">
        <f t="shared" si="49"/>
        <v>17</v>
      </c>
      <c r="DB35" s="1">
        <f t="shared" si="49"/>
        <v>17</v>
      </c>
      <c r="DC35" s="1">
        <f t="shared" si="41"/>
        <v>34.5</v>
      </c>
      <c r="DD35" s="1">
        <f t="shared" si="42"/>
        <v>34.5</v>
      </c>
      <c r="DE35" s="1">
        <f t="shared" si="43"/>
        <v>48</v>
      </c>
      <c r="DF35" s="1">
        <f t="shared" si="44"/>
        <v>17.5</v>
      </c>
      <c r="DG35" s="1"/>
      <c r="DH35" s="1">
        <f t="shared" si="45"/>
        <v>82</v>
      </c>
      <c r="DI35" s="3">
        <f t="shared" si="46"/>
        <v>0.4606741573033708</v>
      </c>
      <c r="DJ35" s="1"/>
      <c r="DK35" s="1"/>
      <c r="DL35" s="1">
        <v>2.5099999999999998</v>
      </c>
      <c r="DM35" s="12">
        <f t="shared" si="47"/>
        <v>151.59100000000001</v>
      </c>
      <c r="DN35" s="1"/>
    </row>
    <row r="36" spans="1:118" x14ac:dyDescent="0.2">
      <c r="A36" s="7">
        <v>45019</v>
      </c>
      <c r="B36" s="1">
        <v>173</v>
      </c>
      <c r="C36" s="1">
        <v>174</v>
      </c>
      <c r="D36" s="6">
        <f t="shared" si="0"/>
        <v>173.5</v>
      </c>
      <c r="E36" s="1">
        <v>173</v>
      </c>
      <c r="F36" s="1">
        <v>174</v>
      </c>
      <c r="G36" s="6">
        <f t="shared" si="1"/>
        <v>173.5</v>
      </c>
      <c r="H36" s="1">
        <v>173</v>
      </c>
      <c r="I36" s="6">
        <f t="shared" si="2"/>
        <v>173</v>
      </c>
      <c r="J36" s="6">
        <f t="shared" si="3"/>
        <v>173</v>
      </c>
      <c r="K36" s="1">
        <v>174</v>
      </c>
      <c r="L36" s="6">
        <f t="shared" si="4"/>
        <v>174</v>
      </c>
      <c r="M36" s="6">
        <f t="shared" si="5"/>
        <v>174</v>
      </c>
      <c r="N36" s="1"/>
      <c r="O36" s="6">
        <f t="shared" si="6"/>
        <v>0</v>
      </c>
      <c r="P36" s="6">
        <f t="shared" si="7"/>
        <v>0</v>
      </c>
      <c r="Q36" s="1">
        <v>84</v>
      </c>
      <c r="R36" s="1">
        <v>86</v>
      </c>
      <c r="S36" s="6">
        <f t="shared" si="8"/>
        <v>85</v>
      </c>
      <c r="T36" s="6">
        <v>102</v>
      </c>
      <c r="U36" s="6">
        <v>104</v>
      </c>
      <c r="V36" s="6">
        <f t="shared" si="9"/>
        <v>103</v>
      </c>
      <c r="W36" s="6">
        <v>104</v>
      </c>
      <c r="X36" s="6">
        <v>106</v>
      </c>
      <c r="Y36" s="6">
        <f t="shared" si="10"/>
        <v>105</v>
      </c>
      <c r="Z36" s="1">
        <v>104</v>
      </c>
      <c r="AA36" s="1">
        <v>106</v>
      </c>
      <c r="AB36" s="6">
        <f t="shared" si="11"/>
        <v>105</v>
      </c>
      <c r="AC36" s="1">
        <v>123</v>
      </c>
      <c r="AD36" s="1">
        <v>124</v>
      </c>
      <c r="AE36" s="6">
        <f t="shared" si="12"/>
        <v>123.5</v>
      </c>
      <c r="AF36" s="1">
        <v>123</v>
      </c>
      <c r="AG36" s="1">
        <v>125</v>
      </c>
      <c r="AH36" s="6">
        <f t="shared" si="13"/>
        <v>124</v>
      </c>
      <c r="AI36" s="1">
        <v>107</v>
      </c>
      <c r="AJ36" s="1">
        <v>109</v>
      </c>
      <c r="AK36" s="6">
        <f t="shared" si="14"/>
        <v>108</v>
      </c>
      <c r="AL36" s="1">
        <v>139</v>
      </c>
      <c r="AM36" s="1">
        <v>141</v>
      </c>
      <c r="AN36" s="6">
        <f t="shared" si="15"/>
        <v>140</v>
      </c>
      <c r="AO36" s="1">
        <v>106</v>
      </c>
      <c r="AP36" s="1">
        <v>107</v>
      </c>
      <c r="AQ36" s="1">
        <f t="shared" si="16"/>
        <v>106.5</v>
      </c>
      <c r="AR36" s="1">
        <v>106</v>
      </c>
      <c r="AS36" s="1">
        <v>107</v>
      </c>
      <c r="AT36" s="1">
        <f t="shared" si="17"/>
        <v>106.5</v>
      </c>
      <c r="AU36" s="1">
        <v>124</v>
      </c>
      <c r="AV36" s="1">
        <v>126</v>
      </c>
      <c r="AW36" s="1">
        <f t="shared" si="18"/>
        <v>125</v>
      </c>
      <c r="AX36" s="1">
        <v>124</v>
      </c>
      <c r="AY36" s="1">
        <v>126</v>
      </c>
      <c r="AZ36" s="1">
        <f t="shared" si="19"/>
        <v>125</v>
      </c>
      <c r="BA36" s="1">
        <v>108</v>
      </c>
      <c r="BB36" s="1">
        <v>110</v>
      </c>
      <c r="BC36" s="6">
        <f t="shared" si="20"/>
        <v>109</v>
      </c>
      <c r="BD36" s="1">
        <v>142</v>
      </c>
      <c r="BE36" s="1">
        <v>144</v>
      </c>
      <c r="BF36" s="6">
        <f t="shared" si="21"/>
        <v>143</v>
      </c>
      <c r="BG36" s="5">
        <v>700</v>
      </c>
      <c r="BH36" s="5">
        <v>720</v>
      </c>
      <c r="BI36" s="5">
        <f t="shared" si="22"/>
        <v>710</v>
      </c>
      <c r="BJ36" s="5">
        <v>805</v>
      </c>
      <c r="BK36" s="5">
        <v>805</v>
      </c>
      <c r="BL36" s="5">
        <f t="shared" si="23"/>
        <v>805</v>
      </c>
      <c r="BM36" s="5">
        <v>805</v>
      </c>
      <c r="BN36" s="5">
        <f t="shared" si="24"/>
        <v>805</v>
      </c>
      <c r="BO36" s="5">
        <f t="shared" si="25"/>
        <v>805</v>
      </c>
      <c r="BP36" s="5">
        <v>670</v>
      </c>
      <c r="BQ36" s="5">
        <v>740</v>
      </c>
      <c r="BR36" s="4">
        <f t="shared" si="26"/>
        <v>705</v>
      </c>
      <c r="BS36" s="5">
        <v>775</v>
      </c>
      <c r="BT36" s="5">
        <v>805</v>
      </c>
      <c r="BU36" s="5">
        <f t="shared" si="27"/>
        <v>790</v>
      </c>
      <c r="BV36" s="5">
        <v>614.21760249399995</v>
      </c>
      <c r="BW36" s="5">
        <v>623.71206528799985</v>
      </c>
      <c r="BX36" s="4">
        <f t="shared" si="28"/>
        <v>618.9648338909999</v>
      </c>
      <c r="BY36" s="5">
        <v>304</v>
      </c>
      <c r="BZ36" s="5">
        <v>306</v>
      </c>
      <c r="CA36" s="4">
        <f t="shared" si="29"/>
        <v>305</v>
      </c>
      <c r="CB36" s="5">
        <v>354</v>
      </c>
      <c r="CC36" s="5">
        <v>356</v>
      </c>
      <c r="CD36" s="4">
        <f t="shared" si="30"/>
        <v>355</v>
      </c>
      <c r="CE36" s="5">
        <v>405</v>
      </c>
      <c r="CF36" s="4">
        <f t="shared" si="31"/>
        <v>405</v>
      </c>
      <c r="CG36" s="4">
        <f t="shared" si="32"/>
        <v>405</v>
      </c>
      <c r="CH36" s="5">
        <v>488</v>
      </c>
      <c r="CI36" s="5">
        <v>488</v>
      </c>
      <c r="CJ36" s="4">
        <f t="shared" si="33"/>
        <v>488</v>
      </c>
      <c r="CK36" s="5">
        <v>320</v>
      </c>
      <c r="CL36" s="5">
        <v>323</v>
      </c>
      <c r="CM36" s="4">
        <f t="shared" si="34"/>
        <v>321.5</v>
      </c>
      <c r="CN36" s="5">
        <v>488</v>
      </c>
      <c r="CO36" s="4">
        <f t="shared" si="35"/>
        <v>488</v>
      </c>
      <c r="CP36" s="4">
        <f t="shared" si="36"/>
        <v>488</v>
      </c>
      <c r="CQ36" s="5">
        <f t="shared" si="48"/>
        <v>575.39800000000002</v>
      </c>
      <c r="CR36" s="5">
        <f t="shared" si="48"/>
        <v>578.72400000000005</v>
      </c>
      <c r="CS36" s="4">
        <f t="shared" si="38"/>
        <v>577.06100000000004</v>
      </c>
      <c r="CT36" s="1"/>
      <c r="CU36" s="3">
        <f t="shared" si="39"/>
        <v>-0.51008645533141217</v>
      </c>
      <c r="CV36" s="1"/>
      <c r="CW36" s="1"/>
      <c r="CX36" s="1"/>
      <c r="CY36" s="1"/>
      <c r="CZ36" s="1">
        <f t="shared" si="49"/>
        <v>18.5</v>
      </c>
      <c r="DA36" s="1">
        <f t="shared" si="49"/>
        <v>18</v>
      </c>
      <c r="DB36" s="1">
        <f t="shared" si="49"/>
        <v>19</v>
      </c>
      <c r="DC36" s="1">
        <f t="shared" si="41"/>
        <v>40</v>
      </c>
      <c r="DD36" s="1">
        <f t="shared" si="42"/>
        <v>40</v>
      </c>
      <c r="DE36" s="1">
        <f t="shared" si="43"/>
        <v>55</v>
      </c>
      <c r="DF36" s="1">
        <f t="shared" si="44"/>
        <v>21.5</v>
      </c>
      <c r="DG36" s="1"/>
      <c r="DH36" s="1">
        <f t="shared" si="45"/>
        <v>88.5</v>
      </c>
      <c r="DI36" s="3">
        <f t="shared" si="46"/>
        <v>0.51008645533141217</v>
      </c>
      <c r="DJ36" s="1"/>
      <c r="DK36" s="1"/>
      <c r="DL36" s="1">
        <v>2.1</v>
      </c>
      <c r="DM36" s="12">
        <f t="shared" si="47"/>
        <v>137.61000000000001</v>
      </c>
      <c r="DN36" s="1"/>
    </row>
    <row r="37" spans="1:118" x14ac:dyDescent="0.2">
      <c r="A37" s="7">
        <v>45033</v>
      </c>
      <c r="B37" s="1">
        <v>173</v>
      </c>
      <c r="C37" s="1">
        <v>174</v>
      </c>
      <c r="D37" s="6">
        <f t="shared" si="0"/>
        <v>173.5</v>
      </c>
      <c r="E37" s="1">
        <v>173</v>
      </c>
      <c r="F37" s="1">
        <v>174</v>
      </c>
      <c r="G37" s="6">
        <f t="shared" si="1"/>
        <v>173.5</v>
      </c>
      <c r="H37" s="1">
        <v>173</v>
      </c>
      <c r="I37" s="6">
        <f t="shared" si="2"/>
        <v>173</v>
      </c>
      <c r="J37" s="6">
        <f t="shared" si="3"/>
        <v>173</v>
      </c>
      <c r="K37" s="1">
        <v>174</v>
      </c>
      <c r="L37" s="6">
        <f t="shared" si="4"/>
        <v>174</v>
      </c>
      <c r="M37" s="6">
        <f t="shared" si="5"/>
        <v>174</v>
      </c>
      <c r="N37" s="1"/>
      <c r="O37" s="6">
        <f t="shared" si="6"/>
        <v>0</v>
      </c>
      <c r="P37" s="6">
        <f t="shared" si="7"/>
        <v>0</v>
      </c>
      <c r="Q37" s="1">
        <v>79</v>
      </c>
      <c r="R37" s="1">
        <v>81</v>
      </c>
      <c r="S37" s="6">
        <f t="shared" si="8"/>
        <v>80</v>
      </c>
      <c r="T37" s="6">
        <v>92</v>
      </c>
      <c r="U37" s="6">
        <v>98</v>
      </c>
      <c r="V37" s="6">
        <f t="shared" si="9"/>
        <v>95</v>
      </c>
      <c r="W37" s="6">
        <v>94</v>
      </c>
      <c r="X37" s="6">
        <v>98</v>
      </c>
      <c r="Y37" s="6">
        <f t="shared" si="10"/>
        <v>96</v>
      </c>
      <c r="Z37" s="1">
        <v>94</v>
      </c>
      <c r="AA37" s="1">
        <v>98</v>
      </c>
      <c r="AB37" s="6">
        <f t="shared" si="11"/>
        <v>96</v>
      </c>
      <c r="AC37" s="1">
        <v>123</v>
      </c>
      <c r="AD37" s="1">
        <v>124</v>
      </c>
      <c r="AE37" s="6">
        <f t="shared" si="12"/>
        <v>123.5</v>
      </c>
      <c r="AF37" s="1">
        <v>123</v>
      </c>
      <c r="AG37" s="1">
        <v>125</v>
      </c>
      <c r="AH37" s="6">
        <f t="shared" si="13"/>
        <v>124</v>
      </c>
      <c r="AI37" s="1">
        <v>107</v>
      </c>
      <c r="AJ37" s="1">
        <v>109</v>
      </c>
      <c r="AK37" s="6">
        <f t="shared" si="14"/>
        <v>108</v>
      </c>
      <c r="AL37" s="1">
        <v>136</v>
      </c>
      <c r="AM37" s="1">
        <v>141</v>
      </c>
      <c r="AN37" s="6">
        <f t="shared" si="15"/>
        <v>138.5</v>
      </c>
      <c r="AO37" s="1">
        <v>99</v>
      </c>
      <c r="AP37" s="1">
        <v>103</v>
      </c>
      <c r="AQ37" s="1">
        <f t="shared" si="16"/>
        <v>101</v>
      </c>
      <c r="AR37" s="1">
        <v>99</v>
      </c>
      <c r="AS37" s="1">
        <v>103</v>
      </c>
      <c r="AT37" s="1">
        <f t="shared" si="17"/>
        <v>101</v>
      </c>
      <c r="AU37" s="1">
        <v>124</v>
      </c>
      <c r="AV37" s="1">
        <v>126</v>
      </c>
      <c r="AW37" s="1">
        <f t="shared" si="18"/>
        <v>125</v>
      </c>
      <c r="AX37" s="1">
        <v>124</v>
      </c>
      <c r="AY37" s="1">
        <v>126</v>
      </c>
      <c r="AZ37" s="1">
        <f t="shared" si="19"/>
        <v>125</v>
      </c>
      <c r="BA37" s="1">
        <v>108</v>
      </c>
      <c r="BB37" s="1">
        <v>110</v>
      </c>
      <c r="BC37" s="6">
        <f t="shared" si="20"/>
        <v>109</v>
      </c>
      <c r="BD37" s="1">
        <v>142</v>
      </c>
      <c r="BE37" s="1">
        <v>144</v>
      </c>
      <c r="BF37" s="6">
        <f t="shared" si="21"/>
        <v>143</v>
      </c>
      <c r="BG37" s="5">
        <v>700</v>
      </c>
      <c r="BH37" s="5">
        <v>720</v>
      </c>
      <c r="BI37" s="5">
        <f t="shared" si="22"/>
        <v>710</v>
      </c>
      <c r="BJ37" s="5">
        <v>805</v>
      </c>
      <c r="BK37" s="5">
        <v>805</v>
      </c>
      <c r="BL37" s="5">
        <f t="shared" si="23"/>
        <v>805</v>
      </c>
      <c r="BM37" s="5">
        <v>805</v>
      </c>
      <c r="BN37" s="5">
        <f t="shared" si="24"/>
        <v>805</v>
      </c>
      <c r="BO37" s="5">
        <f t="shared" si="25"/>
        <v>805</v>
      </c>
      <c r="BP37" s="5">
        <v>670</v>
      </c>
      <c r="BQ37" s="5">
        <v>740</v>
      </c>
      <c r="BR37" s="4">
        <f t="shared" si="26"/>
        <v>705</v>
      </c>
      <c r="BS37" s="5">
        <v>775</v>
      </c>
      <c r="BT37" s="5">
        <v>805</v>
      </c>
      <c r="BU37" s="5">
        <f t="shared" si="27"/>
        <v>790</v>
      </c>
      <c r="BV37" s="5">
        <v>561.48329709600011</v>
      </c>
      <c r="BW37" s="5">
        <v>589.62351212399994</v>
      </c>
      <c r="BX37" s="4">
        <f t="shared" si="28"/>
        <v>575.55340461000003</v>
      </c>
      <c r="BY37" s="5">
        <v>294</v>
      </c>
      <c r="BZ37" s="5">
        <v>295</v>
      </c>
      <c r="CA37" s="4">
        <f t="shared" si="29"/>
        <v>294.5</v>
      </c>
      <c r="CB37" s="5">
        <v>350</v>
      </c>
      <c r="CC37" s="5">
        <v>353</v>
      </c>
      <c r="CD37" s="4">
        <f t="shared" si="30"/>
        <v>351.5</v>
      </c>
      <c r="CE37" s="5">
        <v>405</v>
      </c>
      <c r="CF37" s="4">
        <f t="shared" si="31"/>
        <v>405</v>
      </c>
      <c r="CG37" s="4">
        <f t="shared" si="32"/>
        <v>405</v>
      </c>
      <c r="CH37" s="5">
        <v>488</v>
      </c>
      <c r="CI37" s="5">
        <v>488</v>
      </c>
      <c r="CJ37" s="4">
        <f t="shared" si="33"/>
        <v>488</v>
      </c>
      <c r="CK37" s="5">
        <v>298</v>
      </c>
      <c r="CL37" s="5">
        <v>300</v>
      </c>
      <c r="CM37" s="4">
        <f t="shared" si="34"/>
        <v>299</v>
      </c>
      <c r="CN37" s="5">
        <v>488</v>
      </c>
      <c r="CO37" s="4">
        <f t="shared" si="35"/>
        <v>488</v>
      </c>
      <c r="CP37" s="4">
        <f t="shared" si="36"/>
        <v>488</v>
      </c>
      <c r="CQ37" s="5">
        <f t="shared" si="48"/>
        <v>575.39800000000002</v>
      </c>
      <c r="CR37" s="5">
        <f t="shared" si="48"/>
        <v>578.72400000000005</v>
      </c>
      <c r="CS37" s="4">
        <f t="shared" si="38"/>
        <v>577.06100000000004</v>
      </c>
      <c r="CT37" s="1"/>
      <c r="CU37" s="3">
        <f t="shared" si="39"/>
        <v>-0.5389048991354467</v>
      </c>
      <c r="CV37" s="1"/>
      <c r="CW37" s="1"/>
      <c r="CX37" s="1"/>
      <c r="CY37" s="1"/>
      <c r="CZ37" s="1">
        <f t="shared" si="49"/>
        <v>24</v>
      </c>
      <c r="DA37" s="1">
        <f t="shared" si="49"/>
        <v>25</v>
      </c>
      <c r="DB37" s="1">
        <f t="shared" si="49"/>
        <v>23</v>
      </c>
      <c r="DC37" s="1">
        <f t="shared" si="41"/>
        <v>45</v>
      </c>
      <c r="DD37" s="1">
        <f t="shared" si="42"/>
        <v>45</v>
      </c>
      <c r="DE37" s="1">
        <f t="shared" si="43"/>
        <v>58.5</v>
      </c>
      <c r="DF37" s="1">
        <f t="shared" si="44"/>
        <v>21</v>
      </c>
      <c r="DG37" s="1"/>
      <c r="DH37" s="1">
        <f t="shared" si="45"/>
        <v>93.5</v>
      </c>
      <c r="DI37" s="3">
        <f t="shared" si="46"/>
        <v>0.5389048991354467</v>
      </c>
      <c r="DJ37" s="1"/>
      <c r="DK37" s="1"/>
      <c r="DL37" s="1">
        <v>2.4</v>
      </c>
      <c r="DM37" s="12">
        <f t="shared" si="47"/>
        <v>147.84</v>
      </c>
      <c r="DN37" s="1"/>
    </row>
    <row r="38" spans="1:118" x14ac:dyDescent="0.2">
      <c r="A38" s="7">
        <v>45047</v>
      </c>
      <c r="B38" s="1">
        <v>167</v>
      </c>
      <c r="C38" s="1">
        <v>170</v>
      </c>
      <c r="D38" s="6">
        <f t="shared" si="0"/>
        <v>168.5</v>
      </c>
      <c r="E38" s="1">
        <v>167</v>
      </c>
      <c r="F38" s="1">
        <v>169</v>
      </c>
      <c r="G38" s="6">
        <f t="shared" si="1"/>
        <v>168</v>
      </c>
      <c r="H38" s="1">
        <v>167</v>
      </c>
      <c r="I38" s="6">
        <f t="shared" si="2"/>
        <v>167</v>
      </c>
      <c r="J38" s="6">
        <f t="shared" si="3"/>
        <v>167</v>
      </c>
      <c r="K38" s="1">
        <v>170</v>
      </c>
      <c r="L38" s="6">
        <f t="shared" si="4"/>
        <v>170</v>
      </c>
      <c r="M38" s="6">
        <f t="shared" si="5"/>
        <v>170</v>
      </c>
      <c r="N38" s="1"/>
      <c r="O38" s="6">
        <f t="shared" si="6"/>
        <v>0</v>
      </c>
      <c r="P38" s="6">
        <f t="shared" si="7"/>
        <v>0</v>
      </c>
      <c r="Q38" s="1">
        <v>83</v>
      </c>
      <c r="R38" s="1">
        <v>85</v>
      </c>
      <c r="S38" s="6">
        <f t="shared" si="8"/>
        <v>84</v>
      </c>
      <c r="T38" s="6">
        <v>92</v>
      </c>
      <c r="U38" s="6">
        <v>98</v>
      </c>
      <c r="V38" s="6">
        <f t="shared" si="9"/>
        <v>95</v>
      </c>
      <c r="W38" s="6">
        <v>94</v>
      </c>
      <c r="X38" s="6">
        <v>98</v>
      </c>
      <c r="Y38" s="6">
        <f t="shared" si="10"/>
        <v>96</v>
      </c>
      <c r="Z38" s="1">
        <v>94</v>
      </c>
      <c r="AA38" s="1">
        <v>98</v>
      </c>
      <c r="AB38" s="6">
        <f t="shared" si="11"/>
        <v>96</v>
      </c>
      <c r="AC38" s="1">
        <v>118</v>
      </c>
      <c r="AD38" s="1">
        <v>119</v>
      </c>
      <c r="AE38" s="6">
        <f t="shared" si="12"/>
        <v>118.5</v>
      </c>
      <c r="AF38" s="1">
        <v>118</v>
      </c>
      <c r="AG38" s="1">
        <v>120</v>
      </c>
      <c r="AH38" s="6">
        <f t="shared" si="13"/>
        <v>119</v>
      </c>
      <c r="AI38" s="1">
        <v>107</v>
      </c>
      <c r="AJ38" s="1">
        <v>109</v>
      </c>
      <c r="AK38" s="6">
        <f t="shared" si="14"/>
        <v>108</v>
      </c>
      <c r="AL38" s="1">
        <v>131</v>
      </c>
      <c r="AM38" s="1">
        <v>136</v>
      </c>
      <c r="AN38" s="6">
        <f t="shared" si="15"/>
        <v>133.5</v>
      </c>
      <c r="AO38" s="1">
        <v>99</v>
      </c>
      <c r="AP38" s="1">
        <v>103</v>
      </c>
      <c r="AQ38" s="1">
        <f t="shared" si="16"/>
        <v>101</v>
      </c>
      <c r="AR38" s="1">
        <v>99</v>
      </c>
      <c r="AS38" s="1">
        <v>103</v>
      </c>
      <c r="AT38" s="1">
        <f t="shared" si="17"/>
        <v>101</v>
      </c>
      <c r="AU38" s="1">
        <v>119</v>
      </c>
      <c r="AV38" s="1">
        <v>121</v>
      </c>
      <c r="AW38" s="1">
        <f t="shared" si="18"/>
        <v>120</v>
      </c>
      <c r="AX38" s="1">
        <v>119</v>
      </c>
      <c r="AY38" s="1">
        <v>121</v>
      </c>
      <c r="AZ38" s="1">
        <f t="shared" si="19"/>
        <v>120</v>
      </c>
      <c r="BA38" s="1">
        <v>108</v>
      </c>
      <c r="BB38" s="1">
        <v>110</v>
      </c>
      <c r="BC38" s="6">
        <f t="shared" si="20"/>
        <v>109</v>
      </c>
      <c r="BD38" s="1">
        <v>137</v>
      </c>
      <c r="BE38" s="1">
        <v>139</v>
      </c>
      <c r="BF38" s="6">
        <f t="shared" si="21"/>
        <v>138</v>
      </c>
      <c r="BG38" s="5">
        <v>680</v>
      </c>
      <c r="BH38" s="5">
        <v>695</v>
      </c>
      <c r="BI38" s="5">
        <f t="shared" si="22"/>
        <v>687.5</v>
      </c>
      <c r="BJ38" s="5">
        <v>780</v>
      </c>
      <c r="BK38" s="5">
        <v>780</v>
      </c>
      <c r="BL38" s="5">
        <f t="shared" si="23"/>
        <v>780</v>
      </c>
      <c r="BM38" s="5">
        <v>780</v>
      </c>
      <c r="BN38" s="5">
        <f t="shared" si="24"/>
        <v>780</v>
      </c>
      <c r="BO38" s="5">
        <f t="shared" si="25"/>
        <v>780</v>
      </c>
      <c r="BP38" s="5">
        <v>650</v>
      </c>
      <c r="BQ38" s="5">
        <v>715</v>
      </c>
      <c r="BR38" s="4">
        <f t="shared" si="26"/>
        <v>682.5</v>
      </c>
      <c r="BS38" s="5">
        <v>750</v>
      </c>
      <c r="BT38" s="5">
        <v>780</v>
      </c>
      <c r="BU38" s="5">
        <f t="shared" si="27"/>
        <v>765</v>
      </c>
      <c r="BV38" s="5">
        <v>570.84512233599992</v>
      </c>
      <c r="BW38" s="5">
        <v>599.59589118400004</v>
      </c>
      <c r="BX38" s="4">
        <f t="shared" si="28"/>
        <v>585.22050676000003</v>
      </c>
      <c r="BY38" s="5">
        <v>288</v>
      </c>
      <c r="BZ38" s="5">
        <v>290</v>
      </c>
      <c r="CA38" s="4">
        <f t="shared" si="29"/>
        <v>289</v>
      </c>
      <c r="CB38" s="5">
        <v>350</v>
      </c>
      <c r="CC38" s="5">
        <v>353</v>
      </c>
      <c r="CD38" s="4">
        <f t="shared" si="30"/>
        <v>351.5</v>
      </c>
      <c r="CE38" s="5">
        <v>395</v>
      </c>
      <c r="CF38" s="4">
        <f t="shared" si="31"/>
        <v>395</v>
      </c>
      <c r="CG38" s="4">
        <f t="shared" si="32"/>
        <v>395</v>
      </c>
      <c r="CH38" s="5">
        <v>486</v>
      </c>
      <c r="CI38" s="5">
        <v>486</v>
      </c>
      <c r="CJ38" s="4">
        <f t="shared" si="33"/>
        <v>486</v>
      </c>
      <c r="CK38" s="5">
        <v>268</v>
      </c>
      <c r="CL38" s="5">
        <v>270</v>
      </c>
      <c r="CM38" s="4">
        <f t="shared" si="34"/>
        <v>269</v>
      </c>
      <c r="CN38" s="5">
        <v>488</v>
      </c>
      <c r="CO38" s="4">
        <f t="shared" si="35"/>
        <v>488</v>
      </c>
      <c r="CP38" s="4">
        <f t="shared" si="36"/>
        <v>488</v>
      </c>
      <c r="CQ38" s="5">
        <f t="shared" si="48"/>
        <v>555.44200000000001</v>
      </c>
      <c r="CR38" s="5">
        <f t="shared" si="48"/>
        <v>562.09400000000005</v>
      </c>
      <c r="CS38" s="4">
        <f t="shared" si="38"/>
        <v>558.76800000000003</v>
      </c>
      <c r="CT38" s="1"/>
      <c r="CU38" s="3">
        <f t="shared" si="39"/>
        <v>-0.50148367952522255</v>
      </c>
      <c r="CV38" s="1"/>
      <c r="CW38" s="1"/>
      <c r="CX38" s="1"/>
      <c r="CY38" s="1"/>
      <c r="CZ38" s="1">
        <f t="shared" si="49"/>
        <v>19</v>
      </c>
      <c r="DA38" s="1">
        <f t="shared" si="49"/>
        <v>20</v>
      </c>
      <c r="DB38" s="1">
        <f t="shared" si="49"/>
        <v>18</v>
      </c>
      <c r="DC38" s="1">
        <f t="shared" si="41"/>
        <v>36</v>
      </c>
      <c r="DD38" s="1">
        <f t="shared" si="42"/>
        <v>36</v>
      </c>
      <c r="DE38" s="1">
        <f t="shared" si="43"/>
        <v>49.5</v>
      </c>
      <c r="DF38" s="1">
        <f t="shared" si="44"/>
        <v>17</v>
      </c>
      <c r="DG38" s="1"/>
      <c r="DH38" s="1">
        <f t="shared" si="45"/>
        <v>84</v>
      </c>
      <c r="DI38" s="3">
        <f t="shared" si="46"/>
        <v>0.5</v>
      </c>
      <c r="DJ38" s="1"/>
      <c r="DK38" s="1"/>
      <c r="DL38" s="1">
        <v>2.36</v>
      </c>
      <c r="DM38" s="12">
        <f t="shared" si="47"/>
        <v>146.476</v>
      </c>
      <c r="DN38" s="1"/>
    </row>
    <row r="39" spans="1:118" x14ac:dyDescent="0.2">
      <c r="A39" s="7">
        <v>45061</v>
      </c>
      <c r="B39" s="1">
        <v>167</v>
      </c>
      <c r="C39" s="1">
        <v>170</v>
      </c>
      <c r="D39" s="6">
        <f t="shared" si="0"/>
        <v>168.5</v>
      </c>
      <c r="E39" s="1">
        <v>167</v>
      </c>
      <c r="F39" s="1">
        <v>169</v>
      </c>
      <c r="G39" s="6">
        <f t="shared" si="1"/>
        <v>168</v>
      </c>
      <c r="H39" s="1">
        <v>167</v>
      </c>
      <c r="I39" s="6">
        <f t="shared" si="2"/>
        <v>167</v>
      </c>
      <c r="J39" s="6">
        <f t="shared" si="3"/>
        <v>167</v>
      </c>
      <c r="K39" s="1">
        <v>170</v>
      </c>
      <c r="L39" s="6">
        <f t="shared" si="4"/>
        <v>170</v>
      </c>
      <c r="M39" s="6">
        <f t="shared" si="5"/>
        <v>170</v>
      </c>
      <c r="N39" s="1"/>
      <c r="O39" s="6">
        <f t="shared" si="6"/>
        <v>0</v>
      </c>
      <c r="P39" s="6">
        <f t="shared" si="7"/>
        <v>0</v>
      </c>
      <c r="Q39" s="1">
        <v>89</v>
      </c>
      <c r="R39" s="1">
        <v>90</v>
      </c>
      <c r="S39" s="6">
        <f t="shared" si="8"/>
        <v>89.5</v>
      </c>
      <c r="T39" s="6">
        <v>92</v>
      </c>
      <c r="U39" s="6">
        <v>98</v>
      </c>
      <c r="V39" s="6">
        <f t="shared" si="9"/>
        <v>95</v>
      </c>
      <c r="W39" s="6">
        <v>94</v>
      </c>
      <c r="X39" s="6">
        <v>98</v>
      </c>
      <c r="Y39" s="6">
        <f t="shared" si="10"/>
        <v>96</v>
      </c>
      <c r="Z39" s="1">
        <v>94</v>
      </c>
      <c r="AA39" s="1">
        <v>98</v>
      </c>
      <c r="AB39" s="6">
        <f t="shared" si="11"/>
        <v>96</v>
      </c>
      <c r="AC39" s="1">
        <v>118</v>
      </c>
      <c r="AD39" s="1">
        <v>119</v>
      </c>
      <c r="AE39" s="6">
        <f t="shared" si="12"/>
        <v>118.5</v>
      </c>
      <c r="AF39" s="1">
        <v>118</v>
      </c>
      <c r="AG39" s="1">
        <v>120</v>
      </c>
      <c r="AH39" s="6">
        <f t="shared" si="13"/>
        <v>119</v>
      </c>
      <c r="AI39" s="1">
        <v>107</v>
      </c>
      <c r="AJ39" s="1">
        <v>109</v>
      </c>
      <c r="AK39" s="6">
        <f t="shared" si="14"/>
        <v>108</v>
      </c>
      <c r="AL39" s="1">
        <v>131</v>
      </c>
      <c r="AM39" s="1">
        <v>136</v>
      </c>
      <c r="AN39" s="6">
        <f t="shared" si="15"/>
        <v>133.5</v>
      </c>
      <c r="AO39" s="1">
        <v>99</v>
      </c>
      <c r="AP39" s="1">
        <v>103</v>
      </c>
      <c r="AQ39" s="1">
        <f t="shared" si="16"/>
        <v>101</v>
      </c>
      <c r="AR39" s="1">
        <v>99</v>
      </c>
      <c r="AS39" s="1">
        <v>103</v>
      </c>
      <c r="AT39" s="1">
        <f t="shared" si="17"/>
        <v>101</v>
      </c>
      <c r="AU39" s="1">
        <v>119</v>
      </c>
      <c r="AV39" s="1">
        <v>121</v>
      </c>
      <c r="AW39" s="1">
        <f t="shared" si="18"/>
        <v>120</v>
      </c>
      <c r="AX39" s="1">
        <v>119</v>
      </c>
      <c r="AY39" s="1">
        <v>121</v>
      </c>
      <c r="AZ39" s="1">
        <f t="shared" si="19"/>
        <v>120</v>
      </c>
      <c r="BA39" s="1">
        <v>108</v>
      </c>
      <c r="BB39" s="1">
        <v>110</v>
      </c>
      <c r="BC39" s="6">
        <f t="shared" si="20"/>
        <v>109</v>
      </c>
      <c r="BD39" s="1">
        <v>137</v>
      </c>
      <c r="BE39" s="1">
        <v>139</v>
      </c>
      <c r="BF39" s="6">
        <f t="shared" si="21"/>
        <v>138</v>
      </c>
      <c r="BG39" s="5">
        <v>680</v>
      </c>
      <c r="BH39" s="5">
        <v>695</v>
      </c>
      <c r="BI39" s="5">
        <f t="shared" si="22"/>
        <v>687.5</v>
      </c>
      <c r="BJ39" s="5">
        <v>780</v>
      </c>
      <c r="BK39" s="5">
        <v>780</v>
      </c>
      <c r="BL39" s="5">
        <f t="shared" si="23"/>
        <v>780</v>
      </c>
      <c r="BM39" s="5">
        <v>780</v>
      </c>
      <c r="BN39" s="5">
        <f t="shared" si="24"/>
        <v>780</v>
      </c>
      <c r="BO39" s="5">
        <f t="shared" si="25"/>
        <v>780</v>
      </c>
      <c r="BP39" s="5">
        <v>650</v>
      </c>
      <c r="BQ39" s="5">
        <v>715</v>
      </c>
      <c r="BR39" s="4">
        <f t="shared" si="26"/>
        <v>682.5</v>
      </c>
      <c r="BS39" s="5">
        <v>750</v>
      </c>
      <c r="BT39" s="5">
        <v>780</v>
      </c>
      <c r="BU39" s="5">
        <f t="shared" si="27"/>
        <v>765</v>
      </c>
      <c r="BV39" s="5">
        <v>570.941968804</v>
      </c>
      <c r="BW39" s="5">
        <v>599.69905372599987</v>
      </c>
      <c r="BX39" s="4">
        <f t="shared" si="28"/>
        <v>585.32051126499994</v>
      </c>
      <c r="BY39" s="5">
        <v>265</v>
      </c>
      <c r="BZ39" s="5">
        <v>269</v>
      </c>
      <c r="CA39" s="4">
        <f t="shared" si="29"/>
        <v>267</v>
      </c>
      <c r="CB39" s="5">
        <v>336</v>
      </c>
      <c r="CC39" s="5">
        <v>340</v>
      </c>
      <c r="CD39" s="4">
        <f t="shared" si="30"/>
        <v>338</v>
      </c>
      <c r="CE39" s="5">
        <v>395</v>
      </c>
      <c r="CF39" s="4">
        <f t="shared" si="31"/>
        <v>395</v>
      </c>
      <c r="CG39" s="4">
        <f t="shared" si="32"/>
        <v>395</v>
      </c>
      <c r="CH39" s="5">
        <v>486</v>
      </c>
      <c r="CI39" s="5">
        <v>486</v>
      </c>
      <c r="CJ39" s="4">
        <f t="shared" si="33"/>
        <v>486</v>
      </c>
      <c r="CK39" s="5">
        <v>273</v>
      </c>
      <c r="CL39" s="5">
        <v>274</v>
      </c>
      <c r="CM39" s="4">
        <f t="shared" si="34"/>
        <v>273.5</v>
      </c>
      <c r="CN39" s="5">
        <v>488</v>
      </c>
      <c r="CO39" s="4">
        <f t="shared" si="35"/>
        <v>488</v>
      </c>
      <c r="CP39" s="4">
        <f t="shared" si="36"/>
        <v>488</v>
      </c>
      <c r="CQ39" s="5">
        <f t="shared" si="48"/>
        <v>555.44200000000001</v>
      </c>
      <c r="CR39" s="5">
        <f t="shared" si="48"/>
        <v>562.09400000000005</v>
      </c>
      <c r="CS39" s="4">
        <f t="shared" si="38"/>
        <v>558.76800000000003</v>
      </c>
      <c r="CT39" s="1"/>
      <c r="CU39" s="3">
        <f t="shared" si="39"/>
        <v>-0.46884272997032639</v>
      </c>
      <c r="CV39" s="1"/>
      <c r="CW39" s="1"/>
      <c r="CX39" s="1"/>
      <c r="CY39" s="1"/>
      <c r="CZ39" s="1">
        <f t="shared" si="49"/>
        <v>19</v>
      </c>
      <c r="DA39" s="1">
        <f t="shared" si="49"/>
        <v>20</v>
      </c>
      <c r="DB39" s="1">
        <f t="shared" si="49"/>
        <v>18</v>
      </c>
      <c r="DC39" s="1">
        <f t="shared" si="41"/>
        <v>30.5</v>
      </c>
      <c r="DD39" s="1">
        <f t="shared" si="42"/>
        <v>30.5</v>
      </c>
      <c r="DE39" s="1">
        <f t="shared" si="43"/>
        <v>44</v>
      </c>
      <c r="DF39" s="1">
        <f t="shared" si="44"/>
        <v>11.5</v>
      </c>
      <c r="DG39" s="1"/>
      <c r="DH39" s="1">
        <f t="shared" si="45"/>
        <v>78.5</v>
      </c>
      <c r="DI39" s="3">
        <f t="shared" si="46"/>
        <v>0.46726190476190477</v>
      </c>
      <c r="DJ39" s="1"/>
      <c r="DK39" s="1"/>
      <c r="DL39" s="1">
        <v>2.19</v>
      </c>
      <c r="DM39" s="12">
        <f t="shared" si="47"/>
        <v>140.679</v>
      </c>
      <c r="DN39" s="1"/>
    </row>
    <row r="40" spans="1:118" x14ac:dyDescent="0.2">
      <c r="A40" s="7">
        <v>45075</v>
      </c>
      <c r="B40" s="1">
        <v>167</v>
      </c>
      <c r="C40" s="1">
        <v>170</v>
      </c>
      <c r="D40" s="6">
        <f t="shared" si="0"/>
        <v>168.5</v>
      </c>
      <c r="E40" s="1">
        <v>167</v>
      </c>
      <c r="F40" s="1">
        <v>169</v>
      </c>
      <c r="G40" s="6">
        <f t="shared" si="1"/>
        <v>168</v>
      </c>
      <c r="H40" s="1">
        <v>167</v>
      </c>
      <c r="I40" s="6">
        <f t="shared" si="2"/>
        <v>167</v>
      </c>
      <c r="J40" s="6">
        <f t="shared" si="3"/>
        <v>167</v>
      </c>
      <c r="K40" s="1">
        <v>170</v>
      </c>
      <c r="L40" s="6">
        <f t="shared" si="4"/>
        <v>170</v>
      </c>
      <c r="M40" s="6">
        <f t="shared" si="5"/>
        <v>170</v>
      </c>
      <c r="N40" s="1"/>
      <c r="O40" s="6">
        <f t="shared" si="6"/>
        <v>0</v>
      </c>
      <c r="P40" s="6">
        <f t="shared" si="7"/>
        <v>0</v>
      </c>
      <c r="Q40" s="1">
        <v>79</v>
      </c>
      <c r="R40" s="1">
        <v>80</v>
      </c>
      <c r="S40" s="6">
        <f t="shared" si="8"/>
        <v>79.5</v>
      </c>
      <c r="T40" s="6">
        <v>89</v>
      </c>
      <c r="U40" s="6">
        <v>94</v>
      </c>
      <c r="V40" s="6">
        <f t="shared" si="9"/>
        <v>91.5</v>
      </c>
      <c r="W40" s="6">
        <v>94</v>
      </c>
      <c r="X40" s="6">
        <v>98</v>
      </c>
      <c r="Y40" s="6">
        <f t="shared" si="10"/>
        <v>96</v>
      </c>
      <c r="Z40" s="1">
        <v>94</v>
      </c>
      <c r="AA40" s="1">
        <v>98</v>
      </c>
      <c r="AB40" s="6">
        <f t="shared" si="11"/>
        <v>96</v>
      </c>
      <c r="AC40" s="1">
        <v>118</v>
      </c>
      <c r="AD40" s="1">
        <v>119</v>
      </c>
      <c r="AE40" s="6">
        <f t="shared" si="12"/>
        <v>118.5</v>
      </c>
      <c r="AF40" s="1">
        <v>118</v>
      </c>
      <c r="AG40" s="1">
        <v>120</v>
      </c>
      <c r="AH40" s="6">
        <f t="shared" si="13"/>
        <v>119</v>
      </c>
      <c r="AI40" s="1">
        <v>107</v>
      </c>
      <c r="AJ40" s="1">
        <v>109</v>
      </c>
      <c r="AK40" s="6">
        <f t="shared" si="14"/>
        <v>108</v>
      </c>
      <c r="AL40" s="1">
        <v>131</v>
      </c>
      <c r="AM40" s="1">
        <v>136</v>
      </c>
      <c r="AN40" s="6">
        <f t="shared" si="15"/>
        <v>133.5</v>
      </c>
      <c r="AO40" s="1">
        <v>99</v>
      </c>
      <c r="AP40" s="1">
        <v>103</v>
      </c>
      <c r="AQ40" s="1">
        <f t="shared" si="16"/>
        <v>101</v>
      </c>
      <c r="AR40" s="1">
        <v>99</v>
      </c>
      <c r="AS40" s="1">
        <v>103</v>
      </c>
      <c r="AT40" s="1">
        <f t="shared" si="17"/>
        <v>101</v>
      </c>
      <c r="AU40" s="1">
        <v>119</v>
      </c>
      <c r="AV40" s="1">
        <v>121</v>
      </c>
      <c r="AW40" s="1">
        <f t="shared" si="18"/>
        <v>120</v>
      </c>
      <c r="AX40" s="1">
        <v>119</v>
      </c>
      <c r="AY40" s="1">
        <v>121</v>
      </c>
      <c r="AZ40" s="1">
        <f t="shared" si="19"/>
        <v>120</v>
      </c>
      <c r="BA40" s="1">
        <v>108</v>
      </c>
      <c r="BB40" s="1">
        <v>110</v>
      </c>
      <c r="BC40" s="6">
        <f t="shared" si="20"/>
        <v>109</v>
      </c>
      <c r="BD40" s="1">
        <v>137</v>
      </c>
      <c r="BE40" s="1">
        <v>139</v>
      </c>
      <c r="BF40" s="6">
        <f t="shared" si="21"/>
        <v>138</v>
      </c>
      <c r="BG40" s="5">
        <v>680</v>
      </c>
      <c r="BH40" s="5">
        <v>695</v>
      </c>
      <c r="BI40" s="5">
        <f t="shared" si="22"/>
        <v>687.5</v>
      </c>
      <c r="BJ40" s="5">
        <v>780</v>
      </c>
      <c r="BK40" s="5">
        <v>780</v>
      </c>
      <c r="BL40" s="5">
        <f t="shared" si="23"/>
        <v>780</v>
      </c>
      <c r="BM40" s="5">
        <v>780</v>
      </c>
      <c r="BN40" s="5">
        <f t="shared" si="24"/>
        <v>780</v>
      </c>
      <c r="BO40" s="5">
        <f t="shared" si="25"/>
        <v>780</v>
      </c>
      <c r="BP40" s="5">
        <v>650</v>
      </c>
      <c r="BQ40" s="5">
        <v>715</v>
      </c>
      <c r="BR40" s="4">
        <f t="shared" si="26"/>
        <v>682.5</v>
      </c>
      <c r="BS40" s="5">
        <v>750</v>
      </c>
      <c r="BT40" s="5">
        <v>780</v>
      </c>
      <c r="BU40" s="5">
        <f t="shared" si="27"/>
        <v>765</v>
      </c>
      <c r="BV40" s="5">
        <v>555.12687040100002</v>
      </c>
      <c r="BW40" s="5">
        <v>579.01040244600006</v>
      </c>
      <c r="BX40" s="4">
        <f t="shared" si="28"/>
        <v>567.06863642350004</v>
      </c>
      <c r="BY40" s="5">
        <v>245</v>
      </c>
      <c r="BZ40" s="5">
        <v>248</v>
      </c>
      <c r="CA40" s="4">
        <f t="shared" si="29"/>
        <v>246.5</v>
      </c>
      <c r="CB40" s="5">
        <v>310</v>
      </c>
      <c r="CC40" s="5">
        <v>314</v>
      </c>
      <c r="CD40" s="4">
        <f t="shared" si="30"/>
        <v>312</v>
      </c>
      <c r="CE40" s="5">
        <v>395</v>
      </c>
      <c r="CF40" s="4">
        <f t="shared" si="31"/>
        <v>395</v>
      </c>
      <c r="CG40" s="4">
        <f t="shared" si="32"/>
        <v>395</v>
      </c>
      <c r="CH40" s="5">
        <v>486</v>
      </c>
      <c r="CI40" s="5">
        <v>486</v>
      </c>
      <c r="CJ40" s="4">
        <f t="shared" si="33"/>
        <v>486</v>
      </c>
      <c r="CK40" s="5">
        <v>264</v>
      </c>
      <c r="CL40" s="5">
        <v>265</v>
      </c>
      <c r="CM40" s="4">
        <f t="shared" si="34"/>
        <v>264.5</v>
      </c>
      <c r="CN40" s="5">
        <v>488</v>
      </c>
      <c r="CO40" s="4">
        <f t="shared" si="35"/>
        <v>488</v>
      </c>
      <c r="CP40" s="4">
        <f t="shared" si="36"/>
        <v>488</v>
      </c>
      <c r="CQ40" s="5">
        <f t="shared" si="48"/>
        <v>555.44200000000001</v>
      </c>
      <c r="CR40" s="5">
        <f t="shared" si="48"/>
        <v>562.09400000000005</v>
      </c>
      <c r="CS40" s="4">
        <f t="shared" si="38"/>
        <v>558.76800000000003</v>
      </c>
      <c r="CT40" s="1"/>
      <c r="CU40" s="3">
        <f t="shared" si="39"/>
        <v>-0.52818991097922852</v>
      </c>
      <c r="CV40" s="1"/>
      <c r="CW40" s="1"/>
      <c r="CX40" s="1"/>
      <c r="CY40" s="1"/>
      <c r="CZ40" s="1">
        <f t="shared" si="49"/>
        <v>19</v>
      </c>
      <c r="DA40" s="1">
        <f t="shared" si="49"/>
        <v>20</v>
      </c>
      <c r="DB40" s="1">
        <f t="shared" si="49"/>
        <v>18</v>
      </c>
      <c r="DC40" s="1">
        <f t="shared" si="41"/>
        <v>40.5</v>
      </c>
      <c r="DD40" s="1">
        <f t="shared" si="42"/>
        <v>40.5</v>
      </c>
      <c r="DE40" s="1">
        <f t="shared" si="43"/>
        <v>54</v>
      </c>
      <c r="DF40" s="1">
        <f t="shared" si="44"/>
        <v>21.5</v>
      </c>
      <c r="DG40" s="1"/>
      <c r="DH40" s="1">
        <f t="shared" si="45"/>
        <v>88.5</v>
      </c>
      <c r="DI40" s="3">
        <f t="shared" si="46"/>
        <v>0.5267857142857143</v>
      </c>
      <c r="DJ40" s="1"/>
      <c r="DK40" s="1"/>
      <c r="DL40" s="1">
        <v>2.31</v>
      </c>
      <c r="DM40" s="12">
        <f t="shared" si="47"/>
        <v>144.77100000000002</v>
      </c>
      <c r="DN40" s="1"/>
    </row>
    <row r="41" spans="1:118" x14ac:dyDescent="0.2">
      <c r="A41" s="7">
        <v>45089</v>
      </c>
      <c r="B41" s="1">
        <v>163</v>
      </c>
      <c r="C41" s="1">
        <v>164</v>
      </c>
      <c r="D41" s="6">
        <f t="shared" si="0"/>
        <v>163.5</v>
      </c>
      <c r="E41" s="1">
        <v>163</v>
      </c>
      <c r="F41" s="1">
        <v>164</v>
      </c>
      <c r="G41" s="6">
        <f t="shared" si="1"/>
        <v>163.5</v>
      </c>
      <c r="H41" s="1">
        <v>164</v>
      </c>
      <c r="I41" s="6">
        <f t="shared" si="2"/>
        <v>164</v>
      </c>
      <c r="J41" s="6">
        <f t="shared" si="3"/>
        <v>164</v>
      </c>
      <c r="K41" s="1">
        <v>163</v>
      </c>
      <c r="L41" s="6">
        <f t="shared" si="4"/>
        <v>163</v>
      </c>
      <c r="M41" s="6">
        <f t="shared" si="5"/>
        <v>163</v>
      </c>
      <c r="N41" s="1"/>
      <c r="O41" s="6">
        <f t="shared" si="6"/>
        <v>0</v>
      </c>
      <c r="P41" s="6">
        <f t="shared" si="7"/>
        <v>0</v>
      </c>
      <c r="Q41" s="1">
        <v>75</v>
      </c>
      <c r="R41" s="1">
        <v>77</v>
      </c>
      <c r="S41" s="6">
        <f t="shared" si="8"/>
        <v>76</v>
      </c>
      <c r="T41" s="6">
        <v>86</v>
      </c>
      <c r="U41" s="6">
        <v>90</v>
      </c>
      <c r="V41" s="6">
        <f t="shared" si="9"/>
        <v>88</v>
      </c>
      <c r="W41" s="6">
        <v>87</v>
      </c>
      <c r="X41" s="6">
        <v>92</v>
      </c>
      <c r="Y41" s="6">
        <f t="shared" si="10"/>
        <v>89.5</v>
      </c>
      <c r="Z41" s="1">
        <v>87</v>
      </c>
      <c r="AA41" s="1">
        <v>92</v>
      </c>
      <c r="AB41" s="6">
        <f t="shared" si="11"/>
        <v>89.5</v>
      </c>
      <c r="AC41" s="1">
        <v>114</v>
      </c>
      <c r="AD41" s="1">
        <v>117</v>
      </c>
      <c r="AE41" s="6">
        <f t="shared" si="12"/>
        <v>115.5</v>
      </c>
      <c r="AF41" s="1">
        <v>114</v>
      </c>
      <c r="AG41" s="1">
        <v>117</v>
      </c>
      <c r="AH41" s="6">
        <f t="shared" si="13"/>
        <v>115.5</v>
      </c>
      <c r="AI41" s="1">
        <v>98</v>
      </c>
      <c r="AJ41" s="1">
        <v>100</v>
      </c>
      <c r="AK41" s="6">
        <f t="shared" si="14"/>
        <v>99</v>
      </c>
      <c r="AL41" s="1">
        <v>125</v>
      </c>
      <c r="AM41" s="1">
        <v>128</v>
      </c>
      <c r="AN41" s="6">
        <f t="shared" si="15"/>
        <v>126.5</v>
      </c>
      <c r="AO41" s="1">
        <v>90</v>
      </c>
      <c r="AP41" s="1">
        <v>94</v>
      </c>
      <c r="AQ41" s="1">
        <f t="shared" si="16"/>
        <v>92</v>
      </c>
      <c r="AR41" s="1">
        <v>90</v>
      </c>
      <c r="AS41" s="1">
        <v>94</v>
      </c>
      <c r="AT41" s="1">
        <f t="shared" si="17"/>
        <v>92</v>
      </c>
      <c r="AU41" s="1">
        <v>116</v>
      </c>
      <c r="AV41" s="1">
        <v>119</v>
      </c>
      <c r="AW41" s="1">
        <f t="shared" si="18"/>
        <v>117.5</v>
      </c>
      <c r="AX41" s="1">
        <v>116</v>
      </c>
      <c r="AY41" s="1">
        <v>119</v>
      </c>
      <c r="AZ41" s="1">
        <f t="shared" si="19"/>
        <v>117.5</v>
      </c>
      <c r="BA41" s="1">
        <v>99</v>
      </c>
      <c r="BB41" s="1">
        <v>103</v>
      </c>
      <c r="BC41" s="6">
        <f t="shared" si="20"/>
        <v>101</v>
      </c>
      <c r="BD41" s="1">
        <v>126</v>
      </c>
      <c r="BE41" s="1">
        <v>130</v>
      </c>
      <c r="BF41" s="6">
        <f t="shared" si="21"/>
        <v>128</v>
      </c>
      <c r="BG41" s="5">
        <v>680</v>
      </c>
      <c r="BH41" s="5">
        <v>690</v>
      </c>
      <c r="BI41" s="5">
        <f t="shared" si="22"/>
        <v>685</v>
      </c>
      <c r="BJ41" s="5">
        <v>770</v>
      </c>
      <c r="BK41" s="5">
        <v>770</v>
      </c>
      <c r="BL41" s="5">
        <f t="shared" si="23"/>
        <v>770</v>
      </c>
      <c r="BM41" s="5">
        <v>770</v>
      </c>
      <c r="BN41" s="5">
        <f t="shared" si="24"/>
        <v>770</v>
      </c>
      <c r="BO41" s="5">
        <f t="shared" si="25"/>
        <v>770</v>
      </c>
      <c r="BP41" s="5">
        <v>650</v>
      </c>
      <c r="BQ41" s="5">
        <v>710</v>
      </c>
      <c r="BR41" s="4">
        <f t="shared" si="26"/>
        <v>680</v>
      </c>
      <c r="BS41" s="5">
        <v>750</v>
      </c>
      <c r="BT41" s="5">
        <v>770</v>
      </c>
      <c r="BU41" s="5">
        <f t="shared" si="27"/>
        <v>760</v>
      </c>
      <c r="BV41" s="5">
        <v>533.43361246199993</v>
      </c>
      <c r="BW41" s="5">
        <v>552.19796653000003</v>
      </c>
      <c r="BX41" s="4">
        <f t="shared" si="28"/>
        <v>542.81578949599998</v>
      </c>
      <c r="BY41" s="5">
        <v>238</v>
      </c>
      <c r="BZ41" s="5">
        <v>242</v>
      </c>
      <c r="CA41" s="4">
        <f t="shared" si="29"/>
        <v>240</v>
      </c>
      <c r="CB41" s="5">
        <v>298</v>
      </c>
      <c r="CC41" s="5">
        <v>301</v>
      </c>
      <c r="CD41" s="4">
        <f t="shared" si="30"/>
        <v>299.5</v>
      </c>
      <c r="CE41" s="5">
        <v>345</v>
      </c>
      <c r="CF41" s="4">
        <f t="shared" si="31"/>
        <v>345</v>
      </c>
      <c r="CG41" s="4">
        <f t="shared" si="32"/>
        <v>345</v>
      </c>
      <c r="CH41" s="5">
        <v>486</v>
      </c>
      <c r="CI41" s="5">
        <v>486</v>
      </c>
      <c r="CJ41" s="4">
        <f t="shared" si="33"/>
        <v>486</v>
      </c>
      <c r="CK41" s="5">
        <v>253</v>
      </c>
      <c r="CL41" s="5">
        <v>255</v>
      </c>
      <c r="CM41" s="4">
        <f t="shared" si="34"/>
        <v>254</v>
      </c>
      <c r="CN41" s="5">
        <v>488</v>
      </c>
      <c r="CO41" s="4">
        <f t="shared" si="35"/>
        <v>488</v>
      </c>
      <c r="CP41" s="4">
        <f t="shared" si="36"/>
        <v>488</v>
      </c>
      <c r="CQ41" s="5">
        <f t="shared" si="48"/>
        <v>542.13800000000003</v>
      </c>
      <c r="CR41" s="5">
        <f t="shared" si="48"/>
        <v>545.46400000000006</v>
      </c>
      <c r="CS41" s="4">
        <f t="shared" si="38"/>
        <v>543.80100000000004</v>
      </c>
      <c r="CT41" s="1"/>
      <c r="CU41" s="3">
        <f t="shared" si="39"/>
        <v>-0.53516819571865448</v>
      </c>
      <c r="CV41" s="1"/>
      <c r="CW41" s="1"/>
      <c r="CX41" s="1"/>
      <c r="CY41" s="1"/>
      <c r="CZ41" s="1">
        <f t="shared" si="49"/>
        <v>25.5</v>
      </c>
      <c r="DA41" s="1">
        <f t="shared" si="49"/>
        <v>26</v>
      </c>
      <c r="DB41" s="1">
        <f t="shared" si="49"/>
        <v>25</v>
      </c>
      <c r="DC41" s="1">
        <f t="shared" si="41"/>
        <v>41.5</v>
      </c>
      <c r="DD41" s="1">
        <f t="shared" si="42"/>
        <v>41.5</v>
      </c>
      <c r="DE41" s="1">
        <f t="shared" si="43"/>
        <v>50.5</v>
      </c>
      <c r="DF41" s="1">
        <f t="shared" si="44"/>
        <v>16</v>
      </c>
      <c r="DG41" s="1"/>
      <c r="DH41" s="1">
        <f t="shared" si="45"/>
        <v>87.5</v>
      </c>
      <c r="DI41" s="3">
        <f t="shared" si="46"/>
        <v>0.53516819571865448</v>
      </c>
      <c r="DJ41" s="1"/>
      <c r="DK41" s="1"/>
      <c r="DL41" s="1">
        <v>2.35</v>
      </c>
      <c r="DM41" s="12">
        <f t="shared" si="47"/>
        <v>146.13499999999999</v>
      </c>
      <c r="DN41" s="1"/>
    </row>
    <row r="42" spans="1:118" x14ac:dyDescent="0.2">
      <c r="A42" s="7">
        <v>45103</v>
      </c>
      <c r="B42" s="1">
        <v>163</v>
      </c>
      <c r="C42" s="1">
        <v>164</v>
      </c>
      <c r="D42" s="6">
        <f t="shared" si="0"/>
        <v>163.5</v>
      </c>
      <c r="E42" s="1">
        <v>163</v>
      </c>
      <c r="F42" s="1">
        <v>164</v>
      </c>
      <c r="G42" s="6">
        <f t="shared" si="1"/>
        <v>163.5</v>
      </c>
      <c r="H42" s="1">
        <v>164</v>
      </c>
      <c r="I42" s="6">
        <f t="shared" si="2"/>
        <v>164</v>
      </c>
      <c r="J42" s="6">
        <f t="shared" si="3"/>
        <v>164</v>
      </c>
      <c r="K42" s="1">
        <v>163</v>
      </c>
      <c r="L42" s="6">
        <f t="shared" si="4"/>
        <v>163</v>
      </c>
      <c r="M42" s="6">
        <f t="shared" si="5"/>
        <v>163</v>
      </c>
      <c r="N42" s="1"/>
      <c r="O42" s="6">
        <f t="shared" si="6"/>
        <v>0</v>
      </c>
      <c r="P42" s="6">
        <f t="shared" si="7"/>
        <v>0</v>
      </c>
      <c r="Q42" s="1">
        <v>72</v>
      </c>
      <c r="R42" s="1">
        <v>73</v>
      </c>
      <c r="S42" s="6">
        <f t="shared" si="8"/>
        <v>72.5</v>
      </c>
      <c r="T42" s="6">
        <v>86</v>
      </c>
      <c r="U42" s="6">
        <v>90</v>
      </c>
      <c r="V42" s="6">
        <f t="shared" si="9"/>
        <v>88</v>
      </c>
      <c r="W42" s="6">
        <v>86</v>
      </c>
      <c r="X42" s="6">
        <v>90</v>
      </c>
      <c r="Y42" s="6">
        <f t="shared" si="10"/>
        <v>88</v>
      </c>
      <c r="Z42" s="1">
        <v>86</v>
      </c>
      <c r="AA42" s="1">
        <v>90</v>
      </c>
      <c r="AB42" s="6">
        <f t="shared" si="11"/>
        <v>88</v>
      </c>
      <c r="AC42" s="1">
        <v>113</v>
      </c>
      <c r="AD42" s="1">
        <v>117</v>
      </c>
      <c r="AE42" s="6">
        <f t="shared" si="12"/>
        <v>115</v>
      </c>
      <c r="AF42" s="1">
        <v>113</v>
      </c>
      <c r="AG42" s="1">
        <v>117</v>
      </c>
      <c r="AH42" s="6">
        <f t="shared" si="13"/>
        <v>115</v>
      </c>
      <c r="AI42" s="1">
        <v>97</v>
      </c>
      <c r="AJ42" s="1">
        <v>100</v>
      </c>
      <c r="AK42" s="6">
        <f t="shared" si="14"/>
        <v>98.5</v>
      </c>
      <c r="AL42" s="1">
        <v>123</v>
      </c>
      <c r="AM42" s="1">
        <v>128</v>
      </c>
      <c r="AN42" s="6">
        <f t="shared" si="15"/>
        <v>125.5</v>
      </c>
      <c r="AO42" s="1">
        <v>90</v>
      </c>
      <c r="AP42" s="1">
        <v>94</v>
      </c>
      <c r="AQ42" s="1">
        <f t="shared" si="16"/>
        <v>92</v>
      </c>
      <c r="AR42" s="1">
        <v>90</v>
      </c>
      <c r="AS42" s="1">
        <v>94</v>
      </c>
      <c r="AT42" s="1">
        <f t="shared" si="17"/>
        <v>92</v>
      </c>
      <c r="AU42" s="1">
        <v>116</v>
      </c>
      <c r="AV42" s="1">
        <v>119</v>
      </c>
      <c r="AW42" s="1">
        <f t="shared" si="18"/>
        <v>117.5</v>
      </c>
      <c r="AX42" s="1">
        <v>116</v>
      </c>
      <c r="AY42" s="1">
        <v>119</v>
      </c>
      <c r="AZ42" s="1">
        <f t="shared" si="19"/>
        <v>117.5</v>
      </c>
      <c r="BA42" s="1">
        <v>99</v>
      </c>
      <c r="BB42" s="1">
        <v>103</v>
      </c>
      <c r="BC42" s="6">
        <f t="shared" si="20"/>
        <v>101</v>
      </c>
      <c r="BD42" s="1">
        <v>126</v>
      </c>
      <c r="BE42" s="1">
        <v>129</v>
      </c>
      <c r="BF42" s="6">
        <f t="shared" si="21"/>
        <v>127.5</v>
      </c>
      <c r="BG42" s="5">
        <v>680</v>
      </c>
      <c r="BH42" s="5">
        <v>690</v>
      </c>
      <c r="BI42" s="5">
        <f t="shared" si="22"/>
        <v>685</v>
      </c>
      <c r="BJ42" s="5">
        <v>770</v>
      </c>
      <c r="BK42" s="5">
        <v>770</v>
      </c>
      <c r="BL42" s="5">
        <f t="shared" si="23"/>
        <v>770</v>
      </c>
      <c r="BM42" s="5">
        <v>770</v>
      </c>
      <c r="BN42" s="5">
        <f t="shared" si="24"/>
        <v>770</v>
      </c>
      <c r="BO42" s="5">
        <f t="shared" si="25"/>
        <v>770</v>
      </c>
      <c r="BP42" s="5">
        <v>650</v>
      </c>
      <c r="BQ42" s="5">
        <v>710</v>
      </c>
      <c r="BR42" s="4">
        <f t="shared" si="26"/>
        <v>680</v>
      </c>
      <c r="BS42" s="5">
        <v>750</v>
      </c>
      <c r="BT42" s="5">
        <v>770</v>
      </c>
      <c r="BU42" s="5">
        <f t="shared" si="27"/>
        <v>760</v>
      </c>
      <c r="BV42" s="5">
        <v>528.81656236799995</v>
      </c>
      <c r="BW42" s="5">
        <v>547.36616992000017</v>
      </c>
      <c r="BX42" s="4">
        <f t="shared" si="28"/>
        <v>538.09136614400006</v>
      </c>
      <c r="BY42" s="5">
        <v>237</v>
      </c>
      <c r="BZ42" s="5">
        <v>239</v>
      </c>
      <c r="CA42" s="4">
        <f t="shared" si="29"/>
        <v>238</v>
      </c>
      <c r="CB42" s="5">
        <v>294</v>
      </c>
      <c r="CC42" s="5">
        <v>296</v>
      </c>
      <c r="CD42" s="4">
        <f t="shared" si="30"/>
        <v>295</v>
      </c>
      <c r="CE42" s="5">
        <v>345</v>
      </c>
      <c r="CF42" s="4">
        <f t="shared" si="31"/>
        <v>345</v>
      </c>
      <c r="CG42" s="4">
        <f t="shared" si="32"/>
        <v>345</v>
      </c>
      <c r="CH42" s="5">
        <v>486</v>
      </c>
      <c r="CI42" s="5">
        <v>486</v>
      </c>
      <c r="CJ42" s="4">
        <f t="shared" si="33"/>
        <v>486</v>
      </c>
      <c r="CK42" s="5">
        <v>213</v>
      </c>
      <c r="CL42" s="5">
        <v>216</v>
      </c>
      <c r="CM42" s="4">
        <f t="shared" si="34"/>
        <v>214.5</v>
      </c>
      <c r="CN42" s="5">
        <v>488</v>
      </c>
      <c r="CO42" s="4">
        <f t="shared" si="35"/>
        <v>488</v>
      </c>
      <c r="CP42" s="4">
        <f t="shared" si="36"/>
        <v>488</v>
      </c>
      <c r="CQ42" s="5">
        <f t="shared" si="48"/>
        <v>542.13800000000003</v>
      </c>
      <c r="CR42" s="5">
        <f t="shared" si="48"/>
        <v>545.46400000000006</v>
      </c>
      <c r="CS42" s="4">
        <f t="shared" si="38"/>
        <v>543.80100000000004</v>
      </c>
      <c r="CT42" s="1"/>
      <c r="CU42" s="3">
        <f t="shared" si="39"/>
        <v>-0.55657492354740068</v>
      </c>
      <c r="CV42" s="1"/>
      <c r="CW42" s="1"/>
      <c r="CX42" s="1"/>
      <c r="CY42" s="1"/>
      <c r="CZ42" s="1">
        <f t="shared" si="49"/>
        <v>25.5</v>
      </c>
      <c r="DA42" s="1">
        <f t="shared" si="49"/>
        <v>26</v>
      </c>
      <c r="DB42" s="1">
        <f t="shared" si="49"/>
        <v>25</v>
      </c>
      <c r="DC42" s="1">
        <f t="shared" si="41"/>
        <v>45</v>
      </c>
      <c r="DD42" s="1">
        <f t="shared" si="42"/>
        <v>45</v>
      </c>
      <c r="DE42" s="1">
        <f t="shared" si="43"/>
        <v>53</v>
      </c>
      <c r="DF42" s="1">
        <f t="shared" si="44"/>
        <v>19.5</v>
      </c>
      <c r="DG42" s="1"/>
      <c r="DH42" s="1">
        <f t="shared" si="45"/>
        <v>91</v>
      </c>
      <c r="DI42" s="3">
        <f t="shared" si="46"/>
        <v>0.55657492354740068</v>
      </c>
      <c r="DJ42" s="1"/>
      <c r="DK42" s="1"/>
      <c r="DL42" s="1">
        <v>2.61</v>
      </c>
      <c r="DM42" s="12">
        <f t="shared" si="47"/>
        <v>155.001</v>
      </c>
      <c r="DN42" s="1"/>
    </row>
    <row r="43" spans="1:118" x14ac:dyDescent="0.2">
      <c r="A43" s="7">
        <v>45117</v>
      </c>
      <c r="B43" s="1">
        <v>156</v>
      </c>
      <c r="C43" s="1">
        <v>159</v>
      </c>
      <c r="D43" s="6">
        <f t="shared" si="0"/>
        <v>157.5</v>
      </c>
      <c r="E43" s="1">
        <v>156</v>
      </c>
      <c r="F43" s="1">
        <v>158</v>
      </c>
      <c r="G43" s="6">
        <f t="shared" si="1"/>
        <v>157</v>
      </c>
      <c r="H43" s="1">
        <v>159</v>
      </c>
      <c r="I43" s="6">
        <f t="shared" si="2"/>
        <v>159</v>
      </c>
      <c r="J43" s="6">
        <f t="shared" si="3"/>
        <v>159</v>
      </c>
      <c r="K43" s="1">
        <v>156</v>
      </c>
      <c r="L43" s="6">
        <f t="shared" si="4"/>
        <v>156</v>
      </c>
      <c r="M43" s="6">
        <f t="shared" si="5"/>
        <v>156</v>
      </c>
      <c r="N43" s="1"/>
      <c r="O43" s="6">
        <f t="shared" si="6"/>
        <v>0</v>
      </c>
      <c r="P43" s="6">
        <f t="shared" si="7"/>
        <v>0</v>
      </c>
      <c r="Q43" s="1">
        <v>71</v>
      </c>
      <c r="R43" s="1">
        <v>73</v>
      </c>
      <c r="S43" s="6">
        <f t="shared" si="8"/>
        <v>72</v>
      </c>
      <c r="T43" s="6">
        <v>81</v>
      </c>
      <c r="U43" s="6">
        <v>84</v>
      </c>
      <c r="V43" s="6">
        <f t="shared" si="9"/>
        <v>82.5</v>
      </c>
      <c r="W43" s="6">
        <v>82</v>
      </c>
      <c r="X43" s="6">
        <v>85</v>
      </c>
      <c r="Y43" s="6">
        <f t="shared" si="10"/>
        <v>83.5</v>
      </c>
      <c r="Z43" s="1">
        <v>82</v>
      </c>
      <c r="AA43" s="1">
        <v>85</v>
      </c>
      <c r="AB43" s="6">
        <f t="shared" si="11"/>
        <v>83.5</v>
      </c>
      <c r="AC43" s="1">
        <v>110</v>
      </c>
      <c r="AD43" s="1">
        <v>112</v>
      </c>
      <c r="AE43" s="6">
        <f t="shared" si="12"/>
        <v>111</v>
      </c>
      <c r="AF43" s="1">
        <v>110</v>
      </c>
      <c r="AG43" s="1">
        <v>112</v>
      </c>
      <c r="AH43" s="6">
        <f t="shared" si="13"/>
        <v>111</v>
      </c>
      <c r="AI43" s="1">
        <v>90</v>
      </c>
      <c r="AJ43" s="1">
        <v>93</v>
      </c>
      <c r="AK43" s="6">
        <f t="shared" si="14"/>
        <v>91.5</v>
      </c>
      <c r="AL43" s="1">
        <v>118</v>
      </c>
      <c r="AM43" s="1">
        <v>121</v>
      </c>
      <c r="AN43" s="6">
        <f t="shared" si="15"/>
        <v>119.5</v>
      </c>
      <c r="AO43" s="1">
        <v>84</v>
      </c>
      <c r="AP43" s="1">
        <v>86</v>
      </c>
      <c r="AQ43" s="1">
        <f t="shared" si="16"/>
        <v>85</v>
      </c>
      <c r="AR43" s="1">
        <v>84</v>
      </c>
      <c r="AS43" s="1">
        <v>86</v>
      </c>
      <c r="AT43" s="1">
        <f t="shared" si="17"/>
        <v>85</v>
      </c>
      <c r="AU43" s="1">
        <v>112</v>
      </c>
      <c r="AV43" s="1">
        <v>114</v>
      </c>
      <c r="AW43" s="1">
        <f t="shared" si="18"/>
        <v>113</v>
      </c>
      <c r="AX43" s="1">
        <v>112</v>
      </c>
      <c r="AY43" s="1">
        <v>114</v>
      </c>
      <c r="AZ43" s="1">
        <f t="shared" si="19"/>
        <v>113</v>
      </c>
      <c r="BA43" s="1">
        <v>92</v>
      </c>
      <c r="BB43" s="1">
        <v>94</v>
      </c>
      <c r="BC43" s="6">
        <f t="shared" si="20"/>
        <v>93</v>
      </c>
      <c r="BD43" s="1">
        <v>121</v>
      </c>
      <c r="BE43" s="1">
        <v>124</v>
      </c>
      <c r="BF43" s="6">
        <f t="shared" si="21"/>
        <v>122.5</v>
      </c>
      <c r="BG43" s="5">
        <v>660</v>
      </c>
      <c r="BH43" s="5">
        <v>680</v>
      </c>
      <c r="BI43" s="5">
        <f t="shared" si="22"/>
        <v>670</v>
      </c>
      <c r="BJ43" s="5">
        <v>740</v>
      </c>
      <c r="BK43" s="5">
        <v>740</v>
      </c>
      <c r="BL43" s="5">
        <f t="shared" si="23"/>
        <v>740</v>
      </c>
      <c r="BM43" s="5">
        <v>740</v>
      </c>
      <c r="BN43" s="5">
        <f t="shared" si="24"/>
        <v>740</v>
      </c>
      <c r="BO43" s="5">
        <f t="shared" si="25"/>
        <v>740</v>
      </c>
      <c r="BP43" s="5">
        <v>630</v>
      </c>
      <c r="BQ43" s="5">
        <v>700</v>
      </c>
      <c r="BR43" s="4">
        <f t="shared" si="26"/>
        <v>665</v>
      </c>
      <c r="BS43" s="5">
        <v>720</v>
      </c>
      <c r="BT43" s="5">
        <v>740</v>
      </c>
      <c r="BU43" s="5">
        <f t="shared" si="27"/>
        <v>730</v>
      </c>
      <c r="BV43" s="5">
        <v>507.98860656700009</v>
      </c>
      <c r="BW43" s="5">
        <v>521.98818458799997</v>
      </c>
      <c r="BX43" s="4">
        <f t="shared" si="28"/>
        <v>514.9883955775</v>
      </c>
      <c r="BY43" s="5">
        <v>248</v>
      </c>
      <c r="BZ43" s="5">
        <v>250</v>
      </c>
      <c r="CA43" s="4">
        <f t="shared" si="29"/>
        <v>249</v>
      </c>
      <c r="CB43" s="5">
        <v>288</v>
      </c>
      <c r="CC43" s="5">
        <v>290</v>
      </c>
      <c r="CD43" s="4">
        <f t="shared" si="30"/>
        <v>289</v>
      </c>
      <c r="CE43" s="5">
        <v>325</v>
      </c>
      <c r="CF43" s="4">
        <f t="shared" si="31"/>
        <v>325</v>
      </c>
      <c r="CG43" s="4">
        <f t="shared" si="32"/>
        <v>325</v>
      </c>
      <c r="CH43" s="5">
        <v>360</v>
      </c>
      <c r="CI43" s="5">
        <v>360</v>
      </c>
      <c r="CJ43" s="4">
        <f t="shared" si="33"/>
        <v>360</v>
      </c>
      <c r="CK43" s="5">
        <v>193</v>
      </c>
      <c r="CL43" s="5">
        <v>195</v>
      </c>
      <c r="CM43" s="4">
        <f t="shared" si="34"/>
        <v>194</v>
      </c>
      <c r="CN43" s="5">
        <v>395</v>
      </c>
      <c r="CO43" s="4">
        <f t="shared" si="35"/>
        <v>395</v>
      </c>
      <c r="CP43" s="4">
        <f t="shared" si="36"/>
        <v>395</v>
      </c>
      <c r="CQ43" s="5">
        <f t="shared" si="48"/>
        <v>518.85599999999999</v>
      </c>
      <c r="CR43" s="5">
        <f t="shared" si="48"/>
        <v>525.50800000000004</v>
      </c>
      <c r="CS43" s="4">
        <f t="shared" si="38"/>
        <v>522.18200000000002</v>
      </c>
      <c r="CT43" s="1"/>
      <c r="CU43" s="3">
        <f t="shared" si="39"/>
        <v>-0.54285714285714293</v>
      </c>
      <c r="CV43" s="1"/>
      <c r="CW43" s="1"/>
      <c r="CX43" s="1"/>
      <c r="CY43" s="1"/>
      <c r="CZ43" s="1">
        <f t="shared" si="49"/>
        <v>28</v>
      </c>
      <c r="DA43" s="1">
        <f t="shared" si="49"/>
        <v>28</v>
      </c>
      <c r="DB43" s="1">
        <f t="shared" si="49"/>
        <v>28</v>
      </c>
      <c r="DC43" s="1">
        <f t="shared" si="41"/>
        <v>41</v>
      </c>
      <c r="DD43" s="1">
        <f t="shared" si="42"/>
        <v>41</v>
      </c>
      <c r="DE43" s="1">
        <f t="shared" si="43"/>
        <v>47.5</v>
      </c>
      <c r="DF43" s="1">
        <f t="shared" si="44"/>
        <v>13</v>
      </c>
      <c r="DG43" s="1"/>
      <c r="DH43" s="1">
        <f t="shared" si="45"/>
        <v>85</v>
      </c>
      <c r="DI43" s="3">
        <f t="shared" si="46"/>
        <v>0.54140127388535031</v>
      </c>
      <c r="DJ43" s="1"/>
      <c r="DK43" s="1"/>
      <c r="DL43" s="1">
        <v>2.61</v>
      </c>
      <c r="DM43" s="12">
        <f t="shared" si="47"/>
        <v>155.001</v>
      </c>
      <c r="DN43" s="1"/>
    </row>
    <row r="44" spans="1:118" x14ac:dyDescent="0.2">
      <c r="A44" s="7">
        <v>45131</v>
      </c>
      <c r="B44" s="1">
        <v>156</v>
      </c>
      <c r="C44" s="1">
        <v>159</v>
      </c>
      <c r="D44" s="6">
        <f t="shared" si="0"/>
        <v>157.5</v>
      </c>
      <c r="E44" s="1">
        <v>156</v>
      </c>
      <c r="F44" s="1">
        <v>158</v>
      </c>
      <c r="G44" s="6">
        <f t="shared" si="1"/>
        <v>157</v>
      </c>
      <c r="H44" s="1">
        <v>159</v>
      </c>
      <c r="I44" s="6">
        <f t="shared" si="2"/>
        <v>159</v>
      </c>
      <c r="J44" s="6">
        <f t="shared" si="3"/>
        <v>159</v>
      </c>
      <c r="K44" s="1">
        <v>156</v>
      </c>
      <c r="L44" s="6">
        <f t="shared" si="4"/>
        <v>156</v>
      </c>
      <c r="M44" s="6">
        <f t="shared" si="5"/>
        <v>156</v>
      </c>
      <c r="N44" s="1"/>
      <c r="O44" s="6">
        <f t="shared" si="6"/>
        <v>0</v>
      </c>
      <c r="P44" s="6">
        <f t="shared" si="7"/>
        <v>0</v>
      </c>
      <c r="Q44" s="1">
        <v>71</v>
      </c>
      <c r="R44" s="1">
        <v>73</v>
      </c>
      <c r="S44" s="6">
        <f t="shared" si="8"/>
        <v>72</v>
      </c>
      <c r="T44" s="6">
        <v>81</v>
      </c>
      <c r="U44" s="6">
        <v>84</v>
      </c>
      <c r="V44" s="6">
        <f t="shared" si="9"/>
        <v>82.5</v>
      </c>
      <c r="W44" s="6">
        <v>82</v>
      </c>
      <c r="X44" s="6">
        <v>85</v>
      </c>
      <c r="Y44" s="6">
        <f t="shared" si="10"/>
        <v>83.5</v>
      </c>
      <c r="Z44" s="1">
        <v>82</v>
      </c>
      <c r="AA44" s="1">
        <v>85</v>
      </c>
      <c r="AB44" s="6">
        <f t="shared" si="11"/>
        <v>83.5</v>
      </c>
      <c r="AC44" s="1">
        <v>110</v>
      </c>
      <c r="AD44" s="1">
        <v>112</v>
      </c>
      <c r="AE44" s="6">
        <f t="shared" si="12"/>
        <v>111</v>
      </c>
      <c r="AF44" s="1">
        <v>110</v>
      </c>
      <c r="AG44" s="1">
        <v>112</v>
      </c>
      <c r="AH44" s="6">
        <f t="shared" si="13"/>
        <v>111</v>
      </c>
      <c r="AI44" s="1">
        <v>90</v>
      </c>
      <c r="AJ44" s="1">
        <v>93</v>
      </c>
      <c r="AK44" s="6">
        <f t="shared" si="14"/>
        <v>91.5</v>
      </c>
      <c r="AL44" s="1">
        <v>118</v>
      </c>
      <c r="AM44" s="1">
        <v>121</v>
      </c>
      <c r="AN44" s="6">
        <f t="shared" si="15"/>
        <v>119.5</v>
      </c>
      <c r="AO44" s="1">
        <v>84</v>
      </c>
      <c r="AP44" s="1">
        <v>86</v>
      </c>
      <c r="AQ44" s="1">
        <f t="shared" si="16"/>
        <v>85</v>
      </c>
      <c r="AR44" s="1">
        <v>84</v>
      </c>
      <c r="AS44" s="1">
        <v>86</v>
      </c>
      <c r="AT44" s="1">
        <f t="shared" si="17"/>
        <v>85</v>
      </c>
      <c r="AU44" s="1">
        <v>112</v>
      </c>
      <c r="AV44" s="1">
        <v>114</v>
      </c>
      <c r="AW44" s="1">
        <f t="shared" si="18"/>
        <v>113</v>
      </c>
      <c r="AX44" s="1">
        <v>112</v>
      </c>
      <c r="AY44" s="1">
        <v>114</v>
      </c>
      <c r="AZ44" s="1">
        <f t="shared" si="19"/>
        <v>113</v>
      </c>
      <c r="BA44" s="1">
        <v>92</v>
      </c>
      <c r="BB44" s="1">
        <v>94</v>
      </c>
      <c r="BC44" s="6">
        <f t="shared" si="20"/>
        <v>93</v>
      </c>
      <c r="BD44" s="1">
        <v>121</v>
      </c>
      <c r="BE44" s="1">
        <v>124</v>
      </c>
      <c r="BF44" s="6">
        <f t="shared" si="21"/>
        <v>122.5</v>
      </c>
      <c r="BG44" s="5">
        <v>660</v>
      </c>
      <c r="BH44" s="5">
        <v>680</v>
      </c>
      <c r="BI44" s="5">
        <f t="shared" si="22"/>
        <v>670</v>
      </c>
      <c r="BJ44" s="5">
        <v>740</v>
      </c>
      <c r="BK44" s="5">
        <v>740</v>
      </c>
      <c r="BL44" s="5">
        <f t="shared" si="23"/>
        <v>740</v>
      </c>
      <c r="BM44" s="5">
        <v>740</v>
      </c>
      <c r="BN44" s="5">
        <f t="shared" si="24"/>
        <v>740</v>
      </c>
      <c r="BO44" s="5">
        <f t="shared" si="25"/>
        <v>740</v>
      </c>
      <c r="BP44" s="5">
        <v>630</v>
      </c>
      <c r="BQ44" s="5">
        <v>700</v>
      </c>
      <c r="BR44" s="4">
        <f t="shared" si="26"/>
        <v>665</v>
      </c>
      <c r="BS44" s="5">
        <v>720</v>
      </c>
      <c r="BT44" s="5">
        <v>740</v>
      </c>
      <c r="BU44" s="5">
        <f t="shared" si="27"/>
        <v>730</v>
      </c>
      <c r="BV44" s="5">
        <v>505.68639759400003</v>
      </c>
      <c r="BW44" s="5">
        <v>519.60070861600002</v>
      </c>
      <c r="BX44" s="4">
        <f t="shared" si="28"/>
        <v>512.64355310500002</v>
      </c>
      <c r="BY44" s="5">
        <v>253</v>
      </c>
      <c r="BZ44" s="5">
        <v>255</v>
      </c>
      <c r="CA44" s="4">
        <f t="shared" si="29"/>
        <v>254</v>
      </c>
      <c r="CB44" s="5">
        <v>290</v>
      </c>
      <c r="CC44" s="5">
        <v>293</v>
      </c>
      <c r="CD44" s="4">
        <f t="shared" si="30"/>
        <v>291.5</v>
      </c>
      <c r="CE44" s="5">
        <v>325</v>
      </c>
      <c r="CF44" s="4">
        <f t="shared" si="31"/>
        <v>325</v>
      </c>
      <c r="CG44" s="4">
        <f t="shared" si="32"/>
        <v>325</v>
      </c>
      <c r="CH44" s="5">
        <v>360</v>
      </c>
      <c r="CI44" s="5">
        <v>360</v>
      </c>
      <c r="CJ44" s="4">
        <f t="shared" si="33"/>
        <v>360</v>
      </c>
      <c r="CK44" s="5">
        <v>199</v>
      </c>
      <c r="CL44" s="5">
        <v>201</v>
      </c>
      <c r="CM44" s="4">
        <f t="shared" si="34"/>
        <v>200</v>
      </c>
      <c r="CN44" s="5">
        <v>395</v>
      </c>
      <c r="CO44" s="4">
        <f t="shared" si="35"/>
        <v>395</v>
      </c>
      <c r="CP44" s="4">
        <f t="shared" si="36"/>
        <v>395</v>
      </c>
      <c r="CQ44" s="5">
        <f t="shared" si="48"/>
        <v>518.85599999999999</v>
      </c>
      <c r="CR44" s="5">
        <f t="shared" si="48"/>
        <v>525.50800000000004</v>
      </c>
      <c r="CS44" s="4">
        <f t="shared" si="38"/>
        <v>522.18200000000002</v>
      </c>
      <c r="CT44" s="1"/>
      <c r="CU44" s="3">
        <f t="shared" si="39"/>
        <v>-0.54285714285714293</v>
      </c>
      <c r="CV44" s="1"/>
      <c r="CW44" s="1"/>
      <c r="CX44" s="1"/>
      <c r="CY44" s="1"/>
      <c r="CZ44" s="1">
        <f t="shared" si="49"/>
        <v>28</v>
      </c>
      <c r="DA44" s="1">
        <f t="shared" si="49"/>
        <v>28</v>
      </c>
      <c r="DB44" s="1">
        <f t="shared" si="49"/>
        <v>28</v>
      </c>
      <c r="DC44" s="1">
        <f t="shared" si="41"/>
        <v>41</v>
      </c>
      <c r="DD44" s="1">
        <f t="shared" si="42"/>
        <v>41</v>
      </c>
      <c r="DE44" s="1">
        <f t="shared" si="43"/>
        <v>47.5</v>
      </c>
      <c r="DF44" s="1">
        <f t="shared" si="44"/>
        <v>13</v>
      </c>
      <c r="DG44" s="1"/>
      <c r="DH44" s="1">
        <f t="shared" si="45"/>
        <v>85</v>
      </c>
      <c r="DI44" s="3">
        <f t="shared" si="46"/>
        <v>0.54140127388535031</v>
      </c>
      <c r="DJ44" s="1"/>
      <c r="DK44" s="1"/>
      <c r="DL44" s="1">
        <v>2.76</v>
      </c>
      <c r="DM44" s="12">
        <f t="shared" si="47"/>
        <v>160.11599999999999</v>
      </c>
      <c r="DN44" s="1"/>
    </row>
    <row r="45" spans="1:118" x14ac:dyDescent="0.2">
      <c r="A45" s="7">
        <v>45145</v>
      </c>
      <c r="B45" s="1">
        <v>155</v>
      </c>
      <c r="C45" s="1">
        <v>156</v>
      </c>
      <c r="D45" s="6">
        <f t="shared" si="0"/>
        <v>155.5</v>
      </c>
      <c r="E45" s="1">
        <v>155</v>
      </c>
      <c r="F45" s="1">
        <v>156</v>
      </c>
      <c r="G45" s="6">
        <f t="shared" si="1"/>
        <v>155.5</v>
      </c>
      <c r="H45" s="1">
        <v>155</v>
      </c>
      <c r="I45" s="6">
        <f t="shared" si="2"/>
        <v>155</v>
      </c>
      <c r="J45" s="6">
        <f t="shared" si="3"/>
        <v>155</v>
      </c>
      <c r="K45" s="1">
        <v>156</v>
      </c>
      <c r="L45" s="6">
        <f t="shared" si="4"/>
        <v>156</v>
      </c>
      <c r="M45" s="6">
        <f t="shared" si="5"/>
        <v>156</v>
      </c>
      <c r="N45" s="1"/>
      <c r="O45" s="6">
        <f t="shared" si="6"/>
        <v>0</v>
      </c>
      <c r="P45" s="6">
        <f t="shared" si="7"/>
        <v>0</v>
      </c>
      <c r="Q45" s="1">
        <v>71</v>
      </c>
      <c r="R45" s="1">
        <v>73</v>
      </c>
      <c r="S45" s="6">
        <f t="shared" si="8"/>
        <v>72</v>
      </c>
      <c r="T45" s="6">
        <v>78</v>
      </c>
      <c r="U45" s="6">
        <v>80</v>
      </c>
      <c r="V45" s="6">
        <f t="shared" si="9"/>
        <v>79</v>
      </c>
      <c r="W45" s="6">
        <v>78</v>
      </c>
      <c r="X45" s="6">
        <v>80</v>
      </c>
      <c r="Y45" s="6">
        <f t="shared" si="10"/>
        <v>79</v>
      </c>
      <c r="Z45" s="1">
        <v>78</v>
      </c>
      <c r="AA45" s="1">
        <v>80</v>
      </c>
      <c r="AB45" s="6">
        <f t="shared" si="11"/>
        <v>79</v>
      </c>
      <c r="AC45" s="1">
        <v>109</v>
      </c>
      <c r="AD45" s="1">
        <v>111</v>
      </c>
      <c r="AE45" s="6">
        <f t="shared" si="12"/>
        <v>110</v>
      </c>
      <c r="AF45" s="1">
        <v>109</v>
      </c>
      <c r="AG45" s="1">
        <v>111</v>
      </c>
      <c r="AH45" s="6">
        <f t="shared" si="13"/>
        <v>110</v>
      </c>
      <c r="AI45" s="1">
        <v>87</v>
      </c>
      <c r="AJ45" s="1">
        <v>89</v>
      </c>
      <c r="AK45" s="6">
        <f t="shared" si="14"/>
        <v>88</v>
      </c>
      <c r="AL45" s="1">
        <v>115</v>
      </c>
      <c r="AM45" s="1">
        <v>117</v>
      </c>
      <c r="AN45" s="6">
        <f t="shared" si="15"/>
        <v>116</v>
      </c>
      <c r="AO45" s="1">
        <v>80</v>
      </c>
      <c r="AP45" s="1">
        <v>82</v>
      </c>
      <c r="AQ45" s="1">
        <f t="shared" si="16"/>
        <v>81</v>
      </c>
      <c r="AR45" s="1">
        <v>80</v>
      </c>
      <c r="AS45" s="1">
        <v>82</v>
      </c>
      <c r="AT45" s="1">
        <f t="shared" si="17"/>
        <v>81</v>
      </c>
      <c r="AU45" s="1">
        <v>111</v>
      </c>
      <c r="AV45" s="1">
        <v>113</v>
      </c>
      <c r="AW45" s="1">
        <f t="shared" si="18"/>
        <v>112</v>
      </c>
      <c r="AX45" s="1">
        <v>111</v>
      </c>
      <c r="AY45" s="1">
        <v>113</v>
      </c>
      <c r="AZ45" s="1">
        <f t="shared" si="19"/>
        <v>112</v>
      </c>
      <c r="BA45" s="1">
        <v>90</v>
      </c>
      <c r="BB45" s="1">
        <v>92</v>
      </c>
      <c r="BC45" s="6">
        <f t="shared" si="20"/>
        <v>91</v>
      </c>
      <c r="BD45" s="1">
        <v>118</v>
      </c>
      <c r="BE45" s="1">
        <v>122</v>
      </c>
      <c r="BF45" s="6">
        <f t="shared" si="21"/>
        <v>120</v>
      </c>
      <c r="BG45" s="5">
        <v>645</v>
      </c>
      <c r="BH45" s="5">
        <v>665</v>
      </c>
      <c r="BI45" s="5">
        <f t="shared" si="22"/>
        <v>655</v>
      </c>
      <c r="BJ45" s="5">
        <v>705</v>
      </c>
      <c r="BK45" s="5">
        <v>705</v>
      </c>
      <c r="BL45" s="5">
        <f t="shared" si="23"/>
        <v>705</v>
      </c>
      <c r="BM45" s="5">
        <v>705</v>
      </c>
      <c r="BN45" s="5">
        <f t="shared" si="24"/>
        <v>705</v>
      </c>
      <c r="BO45" s="5">
        <f t="shared" si="25"/>
        <v>705</v>
      </c>
      <c r="BP45" s="5">
        <v>615</v>
      </c>
      <c r="BQ45" s="5">
        <v>665</v>
      </c>
      <c r="BR45" s="4">
        <f t="shared" si="26"/>
        <v>640</v>
      </c>
      <c r="BS45" s="5">
        <v>690</v>
      </c>
      <c r="BT45" s="5">
        <v>705</v>
      </c>
      <c r="BU45" s="5">
        <f t="shared" si="27"/>
        <v>697.5</v>
      </c>
      <c r="BV45" s="5">
        <v>495.24803263000001</v>
      </c>
      <c r="BW45" s="5">
        <v>504.61336680000005</v>
      </c>
      <c r="BX45" s="4">
        <f t="shared" si="28"/>
        <v>499.93069971500006</v>
      </c>
      <c r="BY45" s="5">
        <v>266</v>
      </c>
      <c r="BZ45" s="5">
        <v>267</v>
      </c>
      <c r="CA45" s="4">
        <f t="shared" si="29"/>
        <v>266.5</v>
      </c>
      <c r="CB45" s="5">
        <v>288</v>
      </c>
      <c r="CC45" s="5">
        <v>290</v>
      </c>
      <c r="CD45" s="4">
        <f t="shared" si="30"/>
        <v>289</v>
      </c>
      <c r="CE45" s="5">
        <v>315</v>
      </c>
      <c r="CF45" s="4">
        <f t="shared" si="31"/>
        <v>315</v>
      </c>
      <c r="CG45" s="4">
        <f t="shared" si="32"/>
        <v>315</v>
      </c>
      <c r="CH45" s="5">
        <v>360</v>
      </c>
      <c r="CI45" s="5">
        <v>360</v>
      </c>
      <c r="CJ45" s="4">
        <f t="shared" si="33"/>
        <v>360</v>
      </c>
      <c r="CK45" s="5">
        <v>231</v>
      </c>
      <c r="CL45" s="5">
        <v>233</v>
      </c>
      <c r="CM45" s="4">
        <f t="shared" si="34"/>
        <v>232</v>
      </c>
      <c r="CN45" s="5">
        <v>395</v>
      </c>
      <c r="CO45" s="4">
        <f t="shared" si="35"/>
        <v>395</v>
      </c>
      <c r="CP45" s="4">
        <f t="shared" si="36"/>
        <v>395</v>
      </c>
      <c r="CQ45" s="5">
        <f t="shared" si="48"/>
        <v>515.53</v>
      </c>
      <c r="CR45" s="5">
        <f t="shared" si="48"/>
        <v>518.85599999999999</v>
      </c>
      <c r="CS45" s="4">
        <f t="shared" si="38"/>
        <v>517.19299999999998</v>
      </c>
      <c r="CT45" s="1"/>
      <c r="CU45" s="3">
        <f t="shared" si="39"/>
        <v>-0.53697749196141475</v>
      </c>
      <c r="CV45" s="1"/>
      <c r="CW45" s="1"/>
      <c r="CX45" s="1"/>
      <c r="CY45" s="1"/>
      <c r="CZ45" s="1">
        <f t="shared" si="49"/>
        <v>31</v>
      </c>
      <c r="DA45" s="1">
        <f t="shared" si="49"/>
        <v>31</v>
      </c>
      <c r="DB45" s="1">
        <f t="shared" si="49"/>
        <v>31</v>
      </c>
      <c r="DC45" s="1">
        <f t="shared" si="41"/>
        <v>40</v>
      </c>
      <c r="DD45" s="1">
        <f t="shared" si="42"/>
        <v>40</v>
      </c>
      <c r="DE45" s="1">
        <f t="shared" si="43"/>
        <v>44</v>
      </c>
      <c r="DF45" s="1">
        <f t="shared" si="44"/>
        <v>9</v>
      </c>
      <c r="DG45" s="1"/>
      <c r="DH45" s="1">
        <f t="shared" si="45"/>
        <v>83.5</v>
      </c>
      <c r="DI45" s="3">
        <f t="shared" si="46"/>
        <v>0.53697749196141475</v>
      </c>
      <c r="DJ45" s="1"/>
      <c r="DK45" s="1"/>
      <c r="DL45" s="1">
        <v>2.48</v>
      </c>
      <c r="DM45" s="12">
        <f t="shared" si="47"/>
        <v>150.56799999999998</v>
      </c>
      <c r="DN45" s="1"/>
    </row>
    <row r="46" spans="1:118" x14ac:dyDescent="0.2">
      <c r="A46" s="7">
        <v>45159</v>
      </c>
      <c r="B46" s="1">
        <v>155</v>
      </c>
      <c r="C46" s="1">
        <v>156</v>
      </c>
      <c r="D46" s="6">
        <f t="shared" si="0"/>
        <v>155.5</v>
      </c>
      <c r="E46" s="1">
        <v>155</v>
      </c>
      <c r="F46" s="1">
        <v>156</v>
      </c>
      <c r="G46" s="6">
        <f t="shared" si="1"/>
        <v>155.5</v>
      </c>
      <c r="H46" s="1">
        <v>155</v>
      </c>
      <c r="I46" s="6">
        <f t="shared" si="2"/>
        <v>155</v>
      </c>
      <c r="J46" s="6">
        <f t="shared" si="3"/>
        <v>155</v>
      </c>
      <c r="K46" s="1">
        <v>156</v>
      </c>
      <c r="L46" s="6">
        <f t="shared" si="4"/>
        <v>156</v>
      </c>
      <c r="M46" s="6">
        <f t="shared" si="5"/>
        <v>156</v>
      </c>
      <c r="N46" s="1"/>
      <c r="O46" s="6">
        <f t="shared" si="6"/>
        <v>0</v>
      </c>
      <c r="P46" s="6">
        <f t="shared" si="7"/>
        <v>0</v>
      </c>
      <c r="Q46" s="1">
        <v>68</v>
      </c>
      <c r="R46" s="1">
        <v>70</v>
      </c>
      <c r="S46" s="6">
        <f t="shared" si="8"/>
        <v>69</v>
      </c>
      <c r="T46" s="6">
        <v>78</v>
      </c>
      <c r="U46" s="6">
        <v>80</v>
      </c>
      <c r="V46" s="6">
        <f t="shared" si="9"/>
        <v>79</v>
      </c>
      <c r="W46" s="6">
        <v>77</v>
      </c>
      <c r="X46" s="6">
        <v>80</v>
      </c>
      <c r="Y46" s="6">
        <f t="shared" si="10"/>
        <v>78.5</v>
      </c>
      <c r="Z46" s="1">
        <v>77</v>
      </c>
      <c r="AA46" s="1">
        <v>80</v>
      </c>
      <c r="AB46" s="6">
        <f t="shared" si="11"/>
        <v>78.5</v>
      </c>
      <c r="AC46" s="1">
        <v>109</v>
      </c>
      <c r="AD46" s="1">
        <v>111</v>
      </c>
      <c r="AE46" s="6">
        <f t="shared" si="12"/>
        <v>110</v>
      </c>
      <c r="AF46" s="1">
        <v>109</v>
      </c>
      <c r="AG46" s="1">
        <v>111</v>
      </c>
      <c r="AH46" s="6">
        <f t="shared" si="13"/>
        <v>110</v>
      </c>
      <c r="AI46" s="1">
        <v>87</v>
      </c>
      <c r="AJ46" s="1">
        <v>89</v>
      </c>
      <c r="AK46" s="6">
        <f t="shared" si="14"/>
        <v>88</v>
      </c>
      <c r="AL46" s="1">
        <v>115</v>
      </c>
      <c r="AM46" s="1">
        <v>117</v>
      </c>
      <c r="AN46" s="6">
        <f t="shared" si="15"/>
        <v>116</v>
      </c>
      <c r="AO46" s="1">
        <v>80</v>
      </c>
      <c r="AP46" s="1">
        <v>82</v>
      </c>
      <c r="AQ46" s="1">
        <f t="shared" si="16"/>
        <v>81</v>
      </c>
      <c r="AR46" s="1">
        <v>80</v>
      </c>
      <c r="AS46" s="1">
        <v>82</v>
      </c>
      <c r="AT46" s="1">
        <f t="shared" si="17"/>
        <v>81</v>
      </c>
      <c r="AU46" s="1">
        <v>111</v>
      </c>
      <c r="AV46" s="1">
        <v>113</v>
      </c>
      <c r="AW46" s="1">
        <f t="shared" si="18"/>
        <v>112</v>
      </c>
      <c r="AX46" s="1">
        <v>111</v>
      </c>
      <c r="AY46" s="1">
        <v>113</v>
      </c>
      <c r="AZ46" s="1">
        <f t="shared" si="19"/>
        <v>112</v>
      </c>
      <c r="BA46" s="1">
        <v>90</v>
      </c>
      <c r="BB46" s="1">
        <v>92</v>
      </c>
      <c r="BC46" s="6">
        <f t="shared" si="20"/>
        <v>91</v>
      </c>
      <c r="BD46" s="1">
        <v>118</v>
      </c>
      <c r="BE46" s="1">
        <v>122</v>
      </c>
      <c r="BF46" s="6">
        <f t="shared" si="21"/>
        <v>120</v>
      </c>
      <c r="BG46" s="5">
        <v>645</v>
      </c>
      <c r="BH46" s="5">
        <v>665</v>
      </c>
      <c r="BI46" s="5">
        <f t="shared" si="22"/>
        <v>655</v>
      </c>
      <c r="BJ46" s="5">
        <v>705</v>
      </c>
      <c r="BK46" s="5">
        <v>705</v>
      </c>
      <c r="BL46" s="5">
        <f t="shared" si="23"/>
        <v>705</v>
      </c>
      <c r="BM46" s="5">
        <v>705</v>
      </c>
      <c r="BN46" s="5">
        <f t="shared" si="24"/>
        <v>705</v>
      </c>
      <c r="BO46" s="5">
        <f t="shared" si="25"/>
        <v>705</v>
      </c>
      <c r="BP46" s="5">
        <v>615</v>
      </c>
      <c r="BQ46" s="5">
        <v>665</v>
      </c>
      <c r="BR46" s="4">
        <f t="shared" si="26"/>
        <v>640</v>
      </c>
      <c r="BS46" s="5">
        <v>690</v>
      </c>
      <c r="BT46" s="5">
        <v>705</v>
      </c>
      <c r="BU46" s="5">
        <f t="shared" si="27"/>
        <v>697.5</v>
      </c>
      <c r="BV46" s="5">
        <v>500.72196343000002</v>
      </c>
      <c r="BW46" s="5">
        <v>510.22765479999993</v>
      </c>
      <c r="BX46" s="4">
        <f t="shared" si="28"/>
        <v>505.47480911499997</v>
      </c>
      <c r="BY46" s="5">
        <v>266</v>
      </c>
      <c r="BZ46" s="5">
        <v>270</v>
      </c>
      <c r="CA46" s="4">
        <f t="shared" si="29"/>
        <v>268</v>
      </c>
      <c r="CB46" s="5">
        <v>278</v>
      </c>
      <c r="CC46" s="5">
        <v>282</v>
      </c>
      <c r="CD46" s="4">
        <f t="shared" si="30"/>
        <v>280</v>
      </c>
      <c r="CE46" s="5">
        <v>315</v>
      </c>
      <c r="CF46" s="4">
        <f t="shared" si="31"/>
        <v>315</v>
      </c>
      <c r="CG46" s="4">
        <f t="shared" si="32"/>
        <v>315</v>
      </c>
      <c r="CH46" s="5">
        <v>360</v>
      </c>
      <c r="CI46" s="5">
        <v>360</v>
      </c>
      <c r="CJ46" s="4">
        <f t="shared" si="33"/>
        <v>360</v>
      </c>
      <c r="CK46" s="5">
        <v>230</v>
      </c>
      <c r="CL46" s="5">
        <v>233</v>
      </c>
      <c r="CM46" s="4">
        <f t="shared" si="34"/>
        <v>231.5</v>
      </c>
      <c r="CN46" s="5">
        <v>395</v>
      </c>
      <c r="CO46" s="4">
        <f t="shared" si="35"/>
        <v>395</v>
      </c>
      <c r="CP46" s="4">
        <f t="shared" si="36"/>
        <v>395</v>
      </c>
      <c r="CQ46" s="5">
        <f t="shared" si="48"/>
        <v>515.53</v>
      </c>
      <c r="CR46" s="5">
        <f t="shared" si="48"/>
        <v>518.85599999999999</v>
      </c>
      <c r="CS46" s="4">
        <f t="shared" si="38"/>
        <v>517.19299999999998</v>
      </c>
      <c r="CT46" s="1"/>
      <c r="CU46" s="3">
        <f t="shared" si="39"/>
        <v>-0.5562700964630225</v>
      </c>
      <c r="CV46" s="1"/>
      <c r="CW46" s="1"/>
      <c r="CX46" s="1"/>
      <c r="CY46" s="1"/>
      <c r="CZ46" s="1">
        <f t="shared" si="49"/>
        <v>31</v>
      </c>
      <c r="DA46" s="1">
        <f t="shared" si="49"/>
        <v>31</v>
      </c>
      <c r="DB46" s="1">
        <f t="shared" si="49"/>
        <v>31</v>
      </c>
      <c r="DC46" s="1">
        <f t="shared" si="41"/>
        <v>43</v>
      </c>
      <c r="DD46" s="1">
        <f t="shared" si="42"/>
        <v>43</v>
      </c>
      <c r="DE46" s="1">
        <f t="shared" si="43"/>
        <v>47</v>
      </c>
      <c r="DF46" s="1">
        <f t="shared" si="44"/>
        <v>12</v>
      </c>
      <c r="DG46" s="1"/>
      <c r="DH46" s="1">
        <f t="shared" si="45"/>
        <v>86.5</v>
      </c>
      <c r="DI46" s="3">
        <f t="shared" si="46"/>
        <v>0.5562700964630225</v>
      </c>
      <c r="DJ46" s="1"/>
      <c r="DK46" s="1"/>
      <c r="DL46" s="1">
        <v>2.62</v>
      </c>
      <c r="DM46" s="12">
        <f t="shared" si="47"/>
        <v>155.34200000000001</v>
      </c>
      <c r="DN46" s="1"/>
    </row>
    <row r="47" spans="1:118" x14ac:dyDescent="0.2">
      <c r="A47" s="7">
        <v>45173</v>
      </c>
      <c r="B47" s="1">
        <v>155</v>
      </c>
      <c r="C47" s="1">
        <v>156</v>
      </c>
      <c r="D47" s="6">
        <f t="shared" si="0"/>
        <v>155.5</v>
      </c>
      <c r="E47" s="1">
        <v>155</v>
      </c>
      <c r="F47" s="1">
        <v>156</v>
      </c>
      <c r="G47" s="6">
        <f t="shared" si="1"/>
        <v>155.5</v>
      </c>
      <c r="H47" s="1">
        <v>155</v>
      </c>
      <c r="I47" s="6">
        <f t="shared" si="2"/>
        <v>155</v>
      </c>
      <c r="J47" s="6">
        <f t="shared" si="3"/>
        <v>155</v>
      </c>
      <c r="K47" s="1">
        <v>156</v>
      </c>
      <c r="L47" s="6">
        <f t="shared" si="4"/>
        <v>156</v>
      </c>
      <c r="M47" s="6">
        <f t="shared" si="5"/>
        <v>156</v>
      </c>
      <c r="N47" s="1"/>
      <c r="O47" s="6">
        <f t="shared" si="6"/>
        <v>0</v>
      </c>
      <c r="P47" s="6">
        <f t="shared" si="7"/>
        <v>0</v>
      </c>
      <c r="Q47" s="1">
        <v>70</v>
      </c>
      <c r="R47" s="1">
        <v>71</v>
      </c>
      <c r="S47" s="6">
        <f t="shared" si="8"/>
        <v>70.5</v>
      </c>
      <c r="T47" s="6">
        <v>74</v>
      </c>
      <c r="U47" s="6">
        <v>80</v>
      </c>
      <c r="V47" s="6">
        <f t="shared" si="9"/>
        <v>77</v>
      </c>
      <c r="W47" s="6">
        <v>75</v>
      </c>
      <c r="X47" s="6">
        <v>77</v>
      </c>
      <c r="Y47" s="6">
        <f t="shared" si="10"/>
        <v>76</v>
      </c>
      <c r="Z47" s="1">
        <v>75</v>
      </c>
      <c r="AA47" s="1">
        <v>77</v>
      </c>
      <c r="AB47" s="6">
        <f t="shared" si="11"/>
        <v>76</v>
      </c>
      <c r="AC47" s="1">
        <v>109</v>
      </c>
      <c r="AD47" s="1">
        <v>111</v>
      </c>
      <c r="AE47" s="6">
        <f t="shared" si="12"/>
        <v>110</v>
      </c>
      <c r="AF47" s="1">
        <v>109</v>
      </c>
      <c r="AG47" s="1">
        <v>111</v>
      </c>
      <c r="AH47" s="6">
        <f t="shared" si="13"/>
        <v>110</v>
      </c>
      <c r="AI47" s="1">
        <v>87</v>
      </c>
      <c r="AJ47" s="1">
        <v>89</v>
      </c>
      <c r="AK47" s="6">
        <f t="shared" si="14"/>
        <v>88</v>
      </c>
      <c r="AL47" s="1">
        <v>114</v>
      </c>
      <c r="AM47" s="1">
        <v>117</v>
      </c>
      <c r="AN47" s="6">
        <f t="shared" si="15"/>
        <v>115.5</v>
      </c>
      <c r="AO47" s="1">
        <v>78</v>
      </c>
      <c r="AP47" s="1">
        <v>82</v>
      </c>
      <c r="AQ47" s="1">
        <f t="shared" si="16"/>
        <v>80</v>
      </c>
      <c r="AR47" s="1">
        <v>78</v>
      </c>
      <c r="AS47" s="1">
        <v>82</v>
      </c>
      <c r="AT47" s="1">
        <f t="shared" si="17"/>
        <v>80</v>
      </c>
      <c r="AU47" s="1">
        <v>111</v>
      </c>
      <c r="AV47" s="1">
        <v>113</v>
      </c>
      <c r="AW47" s="1">
        <f t="shared" si="18"/>
        <v>112</v>
      </c>
      <c r="AX47" s="1">
        <v>111</v>
      </c>
      <c r="AY47" s="1">
        <v>113</v>
      </c>
      <c r="AZ47" s="1">
        <f t="shared" si="19"/>
        <v>112</v>
      </c>
      <c r="BA47" s="1">
        <v>90</v>
      </c>
      <c r="BB47" s="1">
        <v>92</v>
      </c>
      <c r="BC47" s="6">
        <f t="shared" si="20"/>
        <v>91</v>
      </c>
      <c r="BD47" s="1">
        <v>118</v>
      </c>
      <c r="BE47" s="1">
        <v>122</v>
      </c>
      <c r="BF47" s="6">
        <f t="shared" si="21"/>
        <v>120</v>
      </c>
      <c r="BG47" s="5">
        <v>645</v>
      </c>
      <c r="BH47" s="5">
        <v>665</v>
      </c>
      <c r="BI47" s="5">
        <f t="shared" si="22"/>
        <v>655</v>
      </c>
      <c r="BJ47" s="5">
        <v>705</v>
      </c>
      <c r="BK47" s="5">
        <v>705</v>
      </c>
      <c r="BL47" s="5">
        <f t="shared" si="23"/>
        <v>705</v>
      </c>
      <c r="BM47" s="5">
        <v>705</v>
      </c>
      <c r="BN47" s="5">
        <f t="shared" si="24"/>
        <v>705</v>
      </c>
      <c r="BO47" s="5">
        <f t="shared" si="25"/>
        <v>705</v>
      </c>
      <c r="BP47" s="5">
        <v>615</v>
      </c>
      <c r="BQ47" s="5">
        <v>665</v>
      </c>
      <c r="BR47" s="4">
        <f t="shared" si="26"/>
        <v>640</v>
      </c>
      <c r="BS47" s="5">
        <v>690</v>
      </c>
      <c r="BT47" s="5">
        <v>705</v>
      </c>
      <c r="BU47" s="5">
        <f t="shared" si="27"/>
        <v>697.5</v>
      </c>
      <c r="BV47" s="5">
        <v>482.38569882199999</v>
      </c>
      <c r="BW47" s="5">
        <v>510.95751224000003</v>
      </c>
      <c r="BX47" s="4">
        <f t="shared" si="28"/>
        <v>496.67160553100001</v>
      </c>
      <c r="BY47" s="5">
        <v>285</v>
      </c>
      <c r="BZ47" s="5">
        <v>288</v>
      </c>
      <c r="CA47" s="4">
        <f t="shared" si="29"/>
        <v>286.5</v>
      </c>
      <c r="CB47" s="5">
        <v>302</v>
      </c>
      <c r="CC47" s="5">
        <v>304</v>
      </c>
      <c r="CD47" s="4">
        <f t="shared" si="30"/>
        <v>303</v>
      </c>
      <c r="CE47" s="5">
        <v>315</v>
      </c>
      <c r="CF47" s="4">
        <f t="shared" si="31"/>
        <v>315</v>
      </c>
      <c r="CG47" s="4">
        <f t="shared" si="32"/>
        <v>315</v>
      </c>
      <c r="CH47" s="5">
        <v>360</v>
      </c>
      <c r="CI47" s="5">
        <v>360</v>
      </c>
      <c r="CJ47" s="4">
        <f t="shared" si="33"/>
        <v>360</v>
      </c>
      <c r="CK47" s="5">
        <v>234</v>
      </c>
      <c r="CL47" s="5">
        <v>236</v>
      </c>
      <c r="CM47" s="4">
        <f t="shared" si="34"/>
        <v>235</v>
      </c>
      <c r="CN47" s="5">
        <v>395</v>
      </c>
      <c r="CO47" s="4">
        <f t="shared" si="35"/>
        <v>395</v>
      </c>
      <c r="CP47" s="4">
        <f t="shared" si="36"/>
        <v>395</v>
      </c>
      <c r="CQ47" s="5">
        <f t="shared" si="48"/>
        <v>515.53</v>
      </c>
      <c r="CR47" s="5">
        <f t="shared" si="48"/>
        <v>518.85599999999999</v>
      </c>
      <c r="CS47" s="4">
        <f t="shared" si="38"/>
        <v>517.19299999999998</v>
      </c>
      <c r="CT47" s="1"/>
      <c r="CU47" s="3">
        <f t="shared" si="39"/>
        <v>-0.54662379421221863</v>
      </c>
      <c r="CV47" s="1"/>
      <c r="CW47" s="1"/>
      <c r="CX47" s="1"/>
      <c r="CY47" s="1"/>
      <c r="CZ47" s="1">
        <f t="shared" si="49"/>
        <v>32</v>
      </c>
      <c r="DA47" s="1">
        <f t="shared" si="49"/>
        <v>33</v>
      </c>
      <c r="DB47" s="1">
        <f t="shared" si="49"/>
        <v>31</v>
      </c>
      <c r="DC47" s="1">
        <f t="shared" si="41"/>
        <v>41.5</v>
      </c>
      <c r="DD47" s="1">
        <f t="shared" si="42"/>
        <v>41.5</v>
      </c>
      <c r="DE47" s="1">
        <f t="shared" si="43"/>
        <v>45</v>
      </c>
      <c r="DF47" s="1">
        <f t="shared" si="44"/>
        <v>9.5</v>
      </c>
      <c r="DG47" s="1"/>
      <c r="DH47" s="1">
        <f t="shared" si="45"/>
        <v>85</v>
      </c>
      <c r="DI47" s="3">
        <f t="shared" si="46"/>
        <v>0.54662379421221863</v>
      </c>
      <c r="DJ47" s="1"/>
      <c r="DK47" s="1"/>
      <c r="DL47" s="1">
        <v>2.77</v>
      </c>
      <c r="DM47" s="12">
        <f t="shared" si="47"/>
        <v>160.45699999999999</v>
      </c>
      <c r="DN47" s="1"/>
    </row>
    <row r="48" spans="1:118" x14ac:dyDescent="0.2">
      <c r="A48" s="7">
        <v>45187</v>
      </c>
      <c r="B48" s="1">
        <v>155</v>
      </c>
      <c r="C48" s="1">
        <v>156</v>
      </c>
      <c r="D48" s="6">
        <f t="shared" si="0"/>
        <v>155.5</v>
      </c>
      <c r="E48" s="1">
        <v>155</v>
      </c>
      <c r="F48" s="1">
        <v>156</v>
      </c>
      <c r="G48" s="6">
        <f t="shared" si="1"/>
        <v>155.5</v>
      </c>
      <c r="H48" s="1">
        <v>155</v>
      </c>
      <c r="I48" s="6">
        <f t="shared" si="2"/>
        <v>155</v>
      </c>
      <c r="J48" s="6">
        <f t="shared" si="3"/>
        <v>155</v>
      </c>
      <c r="K48" s="1">
        <v>156</v>
      </c>
      <c r="L48" s="6">
        <f t="shared" si="4"/>
        <v>156</v>
      </c>
      <c r="M48" s="6">
        <f t="shared" si="5"/>
        <v>156</v>
      </c>
      <c r="N48" s="1"/>
      <c r="O48" s="6">
        <f t="shared" si="6"/>
        <v>0</v>
      </c>
      <c r="P48" s="6">
        <f t="shared" si="7"/>
        <v>0</v>
      </c>
      <c r="Q48" s="1">
        <v>75</v>
      </c>
      <c r="R48" s="1">
        <v>76</v>
      </c>
      <c r="S48" s="6">
        <f t="shared" si="8"/>
        <v>75.5</v>
      </c>
      <c r="T48" s="6">
        <v>76</v>
      </c>
      <c r="U48" s="6">
        <v>80</v>
      </c>
      <c r="V48" s="6">
        <f t="shared" si="9"/>
        <v>78</v>
      </c>
      <c r="W48" s="6">
        <v>76</v>
      </c>
      <c r="X48" s="6">
        <v>78</v>
      </c>
      <c r="Y48" s="6">
        <f t="shared" si="10"/>
        <v>77</v>
      </c>
      <c r="Z48" s="1">
        <v>76</v>
      </c>
      <c r="AA48" s="1">
        <v>78</v>
      </c>
      <c r="AB48" s="6">
        <f t="shared" si="11"/>
        <v>77</v>
      </c>
      <c r="AC48" s="1">
        <v>109</v>
      </c>
      <c r="AD48" s="1">
        <v>111</v>
      </c>
      <c r="AE48" s="6">
        <f t="shared" si="12"/>
        <v>110</v>
      </c>
      <c r="AF48" s="1">
        <v>109</v>
      </c>
      <c r="AG48" s="1">
        <v>111</v>
      </c>
      <c r="AH48" s="6">
        <f t="shared" si="13"/>
        <v>110</v>
      </c>
      <c r="AI48" s="1">
        <v>87</v>
      </c>
      <c r="AJ48" s="1">
        <v>89</v>
      </c>
      <c r="AK48" s="6">
        <f t="shared" si="14"/>
        <v>88</v>
      </c>
      <c r="AL48" s="1">
        <v>114</v>
      </c>
      <c r="AM48" s="1">
        <v>117</v>
      </c>
      <c r="AN48" s="6">
        <f t="shared" si="15"/>
        <v>115.5</v>
      </c>
      <c r="AO48" s="1">
        <v>78</v>
      </c>
      <c r="AP48" s="1">
        <v>82</v>
      </c>
      <c r="AQ48" s="1">
        <f t="shared" si="16"/>
        <v>80</v>
      </c>
      <c r="AR48" s="1">
        <v>78</v>
      </c>
      <c r="AS48" s="1">
        <v>82</v>
      </c>
      <c r="AT48" s="1">
        <f t="shared" si="17"/>
        <v>80</v>
      </c>
      <c r="AU48" s="1">
        <v>111</v>
      </c>
      <c r="AV48" s="1">
        <v>113</v>
      </c>
      <c r="AW48" s="1">
        <f t="shared" si="18"/>
        <v>112</v>
      </c>
      <c r="AX48" s="1">
        <v>111</v>
      </c>
      <c r="AY48" s="1">
        <v>113</v>
      </c>
      <c r="AZ48" s="1">
        <f t="shared" si="19"/>
        <v>112</v>
      </c>
      <c r="BA48" s="1">
        <v>90</v>
      </c>
      <c r="BB48" s="1">
        <v>92</v>
      </c>
      <c r="BC48" s="6">
        <f t="shared" si="20"/>
        <v>91</v>
      </c>
      <c r="BD48" s="1">
        <v>118</v>
      </c>
      <c r="BE48" s="1">
        <v>122</v>
      </c>
      <c r="BF48" s="6">
        <f t="shared" si="21"/>
        <v>120</v>
      </c>
      <c r="BG48" s="5">
        <v>645</v>
      </c>
      <c r="BH48" s="5">
        <v>665</v>
      </c>
      <c r="BI48" s="5">
        <f t="shared" si="22"/>
        <v>655</v>
      </c>
      <c r="BJ48" s="5">
        <v>705</v>
      </c>
      <c r="BK48" s="5">
        <v>705</v>
      </c>
      <c r="BL48" s="5">
        <f t="shared" si="23"/>
        <v>705</v>
      </c>
      <c r="BM48" s="5">
        <v>705</v>
      </c>
      <c r="BN48" s="5">
        <f t="shared" si="24"/>
        <v>705</v>
      </c>
      <c r="BO48" s="5">
        <f t="shared" si="25"/>
        <v>705</v>
      </c>
      <c r="BP48" s="5">
        <v>615</v>
      </c>
      <c r="BQ48" s="5">
        <v>665</v>
      </c>
      <c r="BR48" s="4">
        <f t="shared" si="26"/>
        <v>640</v>
      </c>
      <c r="BS48" s="5">
        <v>690</v>
      </c>
      <c r="BT48" s="5">
        <v>705</v>
      </c>
      <c r="BU48" s="5">
        <f t="shared" si="27"/>
        <v>697.5</v>
      </c>
      <c r="BV48" s="5">
        <v>491.90963662799999</v>
      </c>
      <c r="BW48" s="5">
        <v>510.95751224000003</v>
      </c>
      <c r="BX48" s="4">
        <f t="shared" si="28"/>
        <v>501.43357443399998</v>
      </c>
      <c r="BY48" s="5">
        <v>285</v>
      </c>
      <c r="BZ48" s="5">
        <v>290</v>
      </c>
      <c r="CA48" s="4">
        <f t="shared" si="29"/>
        <v>287.5</v>
      </c>
      <c r="CB48" s="5">
        <v>348</v>
      </c>
      <c r="CC48" s="5">
        <v>351</v>
      </c>
      <c r="CD48" s="4">
        <f t="shared" si="30"/>
        <v>349.5</v>
      </c>
      <c r="CE48" s="5">
        <v>315</v>
      </c>
      <c r="CF48" s="4">
        <f t="shared" si="31"/>
        <v>315</v>
      </c>
      <c r="CG48" s="4">
        <f t="shared" si="32"/>
        <v>315</v>
      </c>
      <c r="CH48" s="5">
        <v>360</v>
      </c>
      <c r="CI48" s="5">
        <v>360</v>
      </c>
      <c r="CJ48" s="4">
        <f t="shared" si="33"/>
        <v>360</v>
      </c>
      <c r="CK48" s="5">
        <v>240</v>
      </c>
      <c r="CL48" s="5">
        <v>242</v>
      </c>
      <c r="CM48" s="4">
        <f t="shared" si="34"/>
        <v>241</v>
      </c>
      <c r="CN48" s="5">
        <v>395</v>
      </c>
      <c r="CO48" s="4">
        <f t="shared" si="35"/>
        <v>395</v>
      </c>
      <c r="CP48" s="4">
        <f t="shared" si="36"/>
        <v>395</v>
      </c>
      <c r="CQ48" s="5">
        <f t="shared" si="48"/>
        <v>515.53</v>
      </c>
      <c r="CR48" s="5">
        <f t="shared" si="48"/>
        <v>518.85599999999999</v>
      </c>
      <c r="CS48" s="4">
        <f t="shared" si="38"/>
        <v>517.19299999999998</v>
      </c>
      <c r="CT48" s="1"/>
      <c r="CU48" s="3">
        <f t="shared" si="39"/>
        <v>-0.51446945337620575</v>
      </c>
      <c r="CV48" s="1"/>
      <c r="CW48" s="1"/>
      <c r="CX48" s="1"/>
      <c r="CY48" s="1"/>
      <c r="CZ48" s="1">
        <f t="shared" si="49"/>
        <v>32</v>
      </c>
      <c r="DA48" s="1">
        <f t="shared" si="49"/>
        <v>33</v>
      </c>
      <c r="DB48" s="1">
        <f t="shared" si="49"/>
        <v>31</v>
      </c>
      <c r="DC48" s="1">
        <f t="shared" si="41"/>
        <v>36.5</v>
      </c>
      <c r="DD48" s="1">
        <f t="shared" si="42"/>
        <v>36.5</v>
      </c>
      <c r="DE48" s="1">
        <f t="shared" si="43"/>
        <v>40</v>
      </c>
      <c r="DF48" s="1">
        <f t="shared" si="44"/>
        <v>4.5</v>
      </c>
      <c r="DG48" s="1"/>
      <c r="DH48" s="1">
        <f t="shared" si="45"/>
        <v>80</v>
      </c>
      <c r="DI48" s="3">
        <f t="shared" si="46"/>
        <v>0.51446945337620575</v>
      </c>
      <c r="DJ48" s="1"/>
      <c r="DK48" s="1"/>
      <c r="DL48" s="1">
        <v>2.77</v>
      </c>
      <c r="DM48" s="12">
        <f t="shared" si="47"/>
        <v>160.45699999999999</v>
      </c>
      <c r="DN48" s="1"/>
    </row>
    <row r="49" spans="1:118" x14ac:dyDescent="0.2">
      <c r="A49" s="7">
        <v>45201</v>
      </c>
      <c r="B49" s="1">
        <v>155</v>
      </c>
      <c r="C49" s="1">
        <v>156</v>
      </c>
      <c r="D49" s="6">
        <f t="shared" si="0"/>
        <v>155.5</v>
      </c>
      <c r="E49" s="1">
        <v>155</v>
      </c>
      <c r="F49" s="1">
        <v>156</v>
      </c>
      <c r="G49" s="6">
        <f t="shared" si="1"/>
        <v>155.5</v>
      </c>
      <c r="H49" s="1">
        <v>155</v>
      </c>
      <c r="I49" s="6">
        <f t="shared" si="2"/>
        <v>155</v>
      </c>
      <c r="J49" s="6">
        <f t="shared" si="3"/>
        <v>155</v>
      </c>
      <c r="K49" s="1">
        <v>156</v>
      </c>
      <c r="L49" s="6">
        <f t="shared" si="4"/>
        <v>156</v>
      </c>
      <c r="M49" s="6">
        <f t="shared" si="5"/>
        <v>156</v>
      </c>
      <c r="N49" s="1"/>
      <c r="O49" s="6">
        <f t="shared" si="6"/>
        <v>0</v>
      </c>
      <c r="P49" s="6">
        <f t="shared" si="7"/>
        <v>0</v>
      </c>
      <c r="Q49" s="1">
        <v>83</v>
      </c>
      <c r="R49" s="1">
        <v>84</v>
      </c>
      <c r="S49" s="6">
        <f t="shared" si="8"/>
        <v>83.5</v>
      </c>
      <c r="T49" s="6">
        <v>81</v>
      </c>
      <c r="U49" s="6">
        <v>85</v>
      </c>
      <c r="V49" s="6">
        <f t="shared" si="9"/>
        <v>83</v>
      </c>
      <c r="W49" s="6">
        <v>81</v>
      </c>
      <c r="X49" s="6">
        <v>85</v>
      </c>
      <c r="Y49" s="6">
        <f t="shared" si="10"/>
        <v>83</v>
      </c>
      <c r="Z49" s="1">
        <v>81</v>
      </c>
      <c r="AA49" s="1">
        <v>85</v>
      </c>
      <c r="AB49" s="6">
        <f t="shared" si="11"/>
        <v>83</v>
      </c>
      <c r="AC49" s="1">
        <v>109</v>
      </c>
      <c r="AD49" s="1">
        <v>111</v>
      </c>
      <c r="AE49" s="6">
        <f t="shared" si="12"/>
        <v>110</v>
      </c>
      <c r="AF49" s="1">
        <v>109</v>
      </c>
      <c r="AG49" s="1">
        <v>111</v>
      </c>
      <c r="AH49" s="6">
        <f t="shared" si="13"/>
        <v>110</v>
      </c>
      <c r="AI49" s="1">
        <v>92</v>
      </c>
      <c r="AJ49" s="1">
        <v>94</v>
      </c>
      <c r="AK49" s="6">
        <f t="shared" si="14"/>
        <v>93</v>
      </c>
      <c r="AL49" s="1">
        <v>114</v>
      </c>
      <c r="AM49" s="1">
        <v>117</v>
      </c>
      <c r="AN49" s="6">
        <f t="shared" si="15"/>
        <v>115.5</v>
      </c>
      <c r="AO49" s="1">
        <v>85</v>
      </c>
      <c r="AP49" s="1">
        <v>87</v>
      </c>
      <c r="AQ49" s="1">
        <f t="shared" si="16"/>
        <v>86</v>
      </c>
      <c r="AR49" s="1">
        <v>85</v>
      </c>
      <c r="AS49" s="1">
        <v>87</v>
      </c>
      <c r="AT49" s="1">
        <f t="shared" si="17"/>
        <v>86</v>
      </c>
      <c r="AU49" s="1">
        <v>111</v>
      </c>
      <c r="AV49" s="1">
        <v>113</v>
      </c>
      <c r="AW49" s="1">
        <f t="shared" si="18"/>
        <v>112</v>
      </c>
      <c r="AX49" s="1">
        <v>111</v>
      </c>
      <c r="AY49" s="1">
        <v>113</v>
      </c>
      <c r="AZ49" s="1">
        <f t="shared" si="19"/>
        <v>112</v>
      </c>
      <c r="BA49" s="1">
        <v>94</v>
      </c>
      <c r="BB49" s="1">
        <v>96</v>
      </c>
      <c r="BC49" s="6">
        <f t="shared" si="20"/>
        <v>95</v>
      </c>
      <c r="BD49" s="1">
        <v>118</v>
      </c>
      <c r="BE49" s="1">
        <v>122</v>
      </c>
      <c r="BF49" s="6">
        <f t="shared" si="21"/>
        <v>120</v>
      </c>
      <c r="BG49" s="5">
        <v>645</v>
      </c>
      <c r="BH49" s="5">
        <v>665</v>
      </c>
      <c r="BI49" s="5">
        <f t="shared" si="22"/>
        <v>655</v>
      </c>
      <c r="BJ49" s="5">
        <v>705</v>
      </c>
      <c r="BK49" s="5">
        <v>705</v>
      </c>
      <c r="BL49" s="5">
        <f t="shared" si="23"/>
        <v>705</v>
      </c>
      <c r="BM49" s="5">
        <v>705</v>
      </c>
      <c r="BN49" s="5">
        <f t="shared" si="24"/>
        <v>705</v>
      </c>
      <c r="BO49" s="5">
        <f t="shared" si="25"/>
        <v>705</v>
      </c>
      <c r="BP49" s="5">
        <v>615</v>
      </c>
      <c r="BQ49" s="5">
        <v>665</v>
      </c>
      <c r="BR49" s="4">
        <f t="shared" si="26"/>
        <v>640</v>
      </c>
      <c r="BS49" s="5">
        <v>690</v>
      </c>
      <c r="BT49" s="5">
        <v>705</v>
      </c>
      <c r="BU49" s="5">
        <f t="shared" si="27"/>
        <v>697.5</v>
      </c>
      <c r="BV49" s="5">
        <v>516.03212680599995</v>
      </c>
      <c r="BW49" s="5">
        <v>535.09544171000005</v>
      </c>
      <c r="BX49" s="4">
        <f t="shared" si="28"/>
        <v>525.56378425799994</v>
      </c>
      <c r="BY49" s="5">
        <v>285</v>
      </c>
      <c r="BZ49" s="5">
        <v>290</v>
      </c>
      <c r="CA49" s="4">
        <f t="shared" si="29"/>
        <v>287.5</v>
      </c>
      <c r="CB49" s="5">
        <v>353</v>
      </c>
      <c r="CC49" s="5">
        <v>355</v>
      </c>
      <c r="CD49" s="4">
        <f t="shared" si="30"/>
        <v>354</v>
      </c>
      <c r="CE49" s="5">
        <v>360</v>
      </c>
      <c r="CF49" s="4">
        <f t="shared" si="31"/>
        <v>360</v>
      </c>
      <c r="CG49" s="4">
        <f t="shared" si="32"/>
        <v>360</v>
      </c>
      <c r="CH49" s="5">
        <v>360</v>
      </c>
      <c r="CI49" s="5">
        <v>360</v>
      </c>
      <c r="CJ49" s="4">
        <f t="shared" si="33"/>
        <v>360</v>
      </c>
      <c r="CK49" s="5">
        <v>250</v>
      </c>
      <c r="CL49" s="5">
        <v>252</v>
      </c>
      <c r="CM49" s="4">
        <f t="shared" si="34"/>
        <v>251</v>
      </c>
      <c r="CN49" s="5">
        <v>375</v>
      </c>
      <c r="CO49" s="4">
        <f t="shared" si="35"/>
        <v>375</v>
      </c>
      <c r="CP49" s="4">
        <f t="shared" si="36"/>
        <v>375</v>
      </c>
      <c r="CQ49" s="5">
        <f t="shared" si="48"/>
        <v>515.53</v>
      </c>
      <c r="CR49" s="5">
        <f t="shared" si="48"/>
        <v>518.85599999999999</v>
      </c>
      <c r="CS49" s="4">
        <f t="shared" si="38"/>
        <v>517.19299999999998</v>
      </c>
      <c r="CT49" s="1"/>
      <c r="CU49" s="3">
        <f t="shared" si="39"/>
        <v>-0.46302250803858525</v>
      </c>
      <c r="CV49" s="1"/>
      <c r="CW49" s="1"/>
      <c r="CX49" s="1"/>
      <c r="CY49" s="1"/>
      <c r="CZ49" s="1">
        <f t="shared" si="49"/>
        <v>26</v>
      </c>
      <c r="DA49" s="1">
        <f t="shared" si="49"/>
        <v>26</v>
      </c>
      <c r="DB49" s="1">
        <f t="shared" si="49"/>
        <v>26</v>
      </c>
      <c r="DC49" s="1">
        <f t="shared" si="41"/>
        <v>28.5</v>
      </c>
      <c r="DD49" s="1">
        <f t="shared" si="42"/>
        <v>28.5</v>
      </c>
      <c r="DE49" s="1">
        <f t="shared" si="43"/>
        <v>32</v>
      </c>
      <c r="DF49" s="1">
        <f t="shared" si="44"/>
        <v>2.5</v>
      </c>
      <c r="DG49" s="1"/>
      <c r="DH49" s="1">
        <f t="shared" si="45"/>
        <v>72</v>
      </c>
      <c r="DI49" s="3">
        <f t="shared" si="46"/>
        <v>0.46302250803858525</v>
      </c>
      <c r="DJ49" s="1"/>
      <c r="DK49" s="1"/>
      <c r="DL49" s="1">
        <v>2.95</v>
      </c>
      <c r="DM49" s="12">
        <f t="shared" si="47"/>
        <v>166.59500000000003</v>
      </c>
      <c r="DN49" s="1"/>
    </row>
    <row r="50" spans="1:118" x14ac:dyDescent="0.2">
      <c r="A50" s="7">
        <v>45215</v>
      </c>
      <c r="B50" s="1">
        <v>155</v>
      </c>
      <c r="C50" s="1">
        <v>156</v>
      </c>
      <c r="D50" s="6">
        <f t="shared" si="0"/>
        <v>155.5</v>
      </c>
      <c r="E50" s="1">
        <v>155</v>
      </c>
      <c r="F50" s="1">
        <v>156</v>
      </c>
      <c r="G50" s="6">
        <f t="shared" si="1"/>
        <v>155.5</v>
      </c>
      <c r="H50" s="1">
        <v>155</v>
      </c>
      <c r="I50" s="6">
        <f t="shared" si="2"/>
        <v>155</v>
      </c>
      <c r="J50" s="6">
        <f t="shared" si="3"/>
        <v>155</v>
      </c>
      <c r="K50" s="1">
        <v>156</v>
      </c>
      <c r="L50" s="6">
        <f t="shared" si="4"/>
        <v>156</v>
      </c>
      <c r="M50" s="6">
        <f t="shared" si="5"/>
        <v>156</v>
      </c>
      <c r="N50" s="1"/>
      <c r="O50" s="6">
        <f t="shared" si="6"/>
        <v>0</v>
      </c>
      <c r="P50" s="6">
        <f t="shared" si="7"/>
        <v>0</v>
      </c>
      <c r="Q50" s="1">
        <v>88</v>
      </c>
      <c r="R50" s="1">
        <v>90</v>
      </c>
      <c r="S50" s="6">
        <f t="shared" si="8"/>
        <v>89</v>
      </c>
      <c r="T50" s="6">
        <v>83</v>
      </c>
      <c r="U50" s="6">
        <v>85</v>
      </c>
      <c r="V50" s="6">
        <f t="shared" si="9"/>
        <v>84</v>
      </c>
      <c r="W50" s="6">
        <v>83</v>
      </c>
      <c r="X50" s="6">
        <v>86</v>
      </c>
      <c r="Y50" s="6">
        <f t="shared" si="10"/>
        <v>84.5</v>
      </c>
      <c r="Z50" s="1">
        <v>83</v>
      </c>
      <c r="AA50" s="1">
        <v>86</v>
      </c>
      <c r="AB50" s="6">
        <f t="shared" si="11"/>
        <v>84.5</v>
      </c>
      <c r="AC50" s="1">
        <v>109</v>
      </c>
      <c r="AD50" s="1">
        <v>111</v>
      </c>
      <c r="AE50" s="6">
        <f t="shared" si="12"/>
        <v>110</v>
      </c>
      <c r="AF50" s="1">
        <v>109</v>
      </c>
      <c r="AG50" s="1">
        <v>111</v>
      </c>
      <c r="AH50" s="6">
        <f t="shared" si="13"/>
        <v>110</v>
      </c>
      <c r="AI50" s="1">
        <v>92</v>
      </c>
      <c r="AJ50" s="1">
        <v>94</v>
      </c>
      <c r="AK50" s="6">
        <f t="shared" si="14"/>
        <v>93</v>
      </c>
      <c r="AL50" s="1">
        <v>114</v>
      </c>
      <c r="AM50" s="1">
        <v>117</v>
      </c>
      <c r="AN50" s="6">
        <f t="shared" si="15"/>
        <v>115.5</v>
      </c>
      <c r="AO50" s="1">
        <v>86</v>
      </c>
      <c r="AP50" s="1">
        <v>90</v>
      </c>
      <c r="AQ50" s="1">
        <f t="shared" si="16"/>
        <v>88</v>
      </c>
      <c r="AR50" s="1">
        <v>86</v>
      </c>
      <c r="AS50" s="1">
        <v>90</v>
      </c>
      <c r="AT50" s="1">
        <f t="shared" si="17"/>
        <v>88</v>
      </c>
      <c r="AU50" s="1">
        <v>111</v>
      </c>
      <c r="AV50" s="1">
        <v>113</v>
      </c>
      <c r="AW50" s="1">
        <f t="shared" si="18"/>
        <v>112</v>
      </c>
      <c r="AX50" s="1">
        <v>111</v>
      </c>
      <c r="AY50" s="1">
        <v>113</v>
      </c>
      <c r="AZ50" s="1">
        <f t="shared" si="19"/>
        <v>112</v>
      </c>
      <c r="BA50" s="1">
        <v>94</v>
      </c>
      <c r="BB50" s="1">
        <v>96</v>
      </c>
      <c r="BC50" s="6">
        <f t="shared" si="20"/>
        <v>95</v>
      </c>
      <c r="BD50" s="1">
        <v>118</v>
      </c>
      <c r="BE50" s="1">
        <v>122</v>
      </c>
      <c r="BF50" s="6">
        <f t="shared" si="21"/>
        <v>120</v>
      </c>
      <c r="BG50" s="5">
        <v>645</v>
      </c>
      <c r="BH50" s="5">
        <v>665</v>
      </c>
      <c r="BI50" s="5">
        <f t="shared" si="22"/>
        <v>655</v>
      </c>
      <c r="BJ50" s="5">
        <v>705</v>
      </c>
      <c r="BK50" s="5">
        <v>705</v>
      </c>
      <c r="BL50" s="5">
        <f t="shared" si="23"/>
        <v>705</v>
      </c>
      <c r="BM50" s="5">
        <v>705</v>
      </c>
      <c r="BN50" s="5">
        <f t="shared" si="24"/>
        <v>705</v>
      </c>
      <c r="BO50" s="5">
        <f t="shared" si="25"/>
        <v>705</v>
      </c>
      <c r="BP50" s="5">
        <v>615</v>
      </c>
      <c r="BQ50" s="5">
        <v>665</v>
      </c>
      <c r="BR50" s="4">
        <f t="shared" si="26"/>
        <v>640</v>
      </c>
      <c r="BS50" s="5">
        <v>690</v>
      </c>
      <c r="BT50" s="5">
        <v>705</v>
      </c>
      <c r="BU50" s="5">
        <f t="shared" si="27"/>
        <v>697.5</v>
      </c>
      <c r="BV50" s="5">
        <v>527.282107279</v>
      </c>
      <c r="BW50" s="5">
        <v>536.85517010500007</v>
      </c>
      <c r="BX50" s="4">
        <f t="shared" si="28"/>
        <v>532.06863869200004</v>
      </c>
      <c r="BY50" s="5">
        <v>282</v>
      </c>
      <c r="BZ50" s="5">
        <v>285</v>
      </c>
      <c r="CA50" s="4">
        <f t="shared" si="29"/>
        <v>283.5</v>
      </c>
      <c r="CB50" s="5">
        <v>353</v>
      </c>
      <c r="CC50" s="5">
        <v>355</v>
      </c>
      <c r="CD50" s="4">
        <f t="shared" si="30"/>
        <v>354</v>
      </c>
      <c r="CE50" s="5">
        <v>360</v>
      </c>
      <c r="CF50" s="4">
        <f t="shared" si="31"/>
        <v>360</v>
      </c>
      <c r="CG50" s="4">
        <f t="shared" si="32"/>
        <v>360</v>
      </c>
      <c r="CH50" s="5">
        <v>360</v>
      </c>
      <c r="CI50" s="5">
        <v>360</v>
      </c>
      <c r="CJ50" s="4">
        <f t="shared" si="33"/>
        <v>360</v>
      </c>
      <c r="CK50" s="5">
        <v>292</v>
      </c>
      <c r="CL50" s="5">
        <v>294</v>
      </c>
      <c r="CM50" s="4">
        <f t="shared" si="34"/>
        <v>293</v>
      </c>
      <c r="CN50" s="5">
        <v>375</v>
      </c>
      <c r="CO50" s="4">
        <f t="shared" si="35"/>
        <v>375</v>
      </c>
      <c r="CP50" s="4">
        <f t="shared" si="36"/>
        <v>375</v>
      </c>
      <c r="CQ50" s="5">
        <f t="shared" si="48"/>
        <v>515.53</v>
      </c>
      <c r="CR50" s="5">
        <f t="shared" si="48"/>
        <v>518.85599999999999</v>
      </c>
      <c r="CS50" s="4">
        <f t="shared" si="38"/>
        <v>517.19299999999998</v>
      </c>
      <c r="CT50" s="1"/>
      <c r="CU50" s="3">
        <f t="shared" si="39"/>
        <v>-0.42765273311897101</v>
      </c>
      <c r="CV50" s="1"/>
      <c r="CW50" s="1"/>
      <c r="CX50" s="1"/>
      <c r="CY50" s="1"/>
      <c r="CZ50" s="1">
        <f t="shared" si="49"/>
        <v>24</v>
      </c>
      <c r="DA50" s="1">
        <f t="shared" si="49"/>
        <v>25</v>
      </c>
      <c r="DB50" s="1">
        <f t="shared" si="49"/>
        <v>23</v>
      </c>
      <c r="DC50" s="1">
        <f t="shared" si="41"/>
        <v>23</v>
      </c>
      <c r="DD50" s="1">
        <f t="shared" si="42"/>
        <v>23</v>
      </c>
      <c r="DE50" s="1">
        <f t="shared" si="43"/>
        <v>26.5</v>
      </c>
      <c r="DF50" s="1">
        <f t="shared" si="44"/>
        <v>-1</v>
      </c>
      <c r="DG50" s="1"/>
      <c r="DH50" s="1">
        <f t="shared" si="45"/>
        <v>66.5</v>
      </c>
      <c r="DI50" s="3">
        <f t="shared" si="46"/>
        <v>0.42765273311897101</v>
      </c>
      <c r="DJ50" s="1"/>
      <c r="DK50" s="1"/>
      <c r="DL50" s="1">
        <v>3.34</v>
      </c>
      <c r="DM50" s="12">
        <f t="shared" si="47"/>
        <v>179.89400000000001</v>
      </c>
      <c r="DN50" s="1"/>
    </row>
    <row r="51" spans="1:118" x14ac:dyDescent="0.2">
      <c r="A51" s="7">
        <v>45229</v>
      </c>
      <c r="B51" s="1">
        <v>155</v>
      </c>
      <c r="C51" s="1">
        <v>156</v>
      </c>
      <c r="D51" s="6">
        <f t="shared" si="0"/>
        <v>155.5</v>
      </c>
      <c r="E51" s="1">
        <v>155</v>
      </c>
      <c r="F51" s="1">
        <v>156</v>
      </c>
      <c r="G51" s="6">
        <f t="shared" si="1"/>
        <v>155.5</v>
      </c>
      <c r="H51" s="1">
        <v>155</v>
      </c>
      <c r="I51" s="6">
        <f t="shared" si="2"/>
        <v>155</v>
      </c>
      <c r="J51" s="6">
        <f t="shared" si="3"/>
        <v>155</v>
      </c>
      <c r="K51" s="1">
        <v>156</v>
      </c>
      <c r="L51" s="6">
        <f t="shared" si="4"/>
        <v>156</v>
      </c>
      <c r="M51" s="6">
        <f t="shared" si="5"/>
        <v>156</v>
      </c>
      <c r="N51" s="1"/>
      <c r="O51" s="6">
        <f t="shared" si="6"/>
        <v>0</v>
      </c>
      <c r="P51" s="6">
        <f t="shared" si="7"/>
        <v>0</v>
      </c>
      <c r="Q51" s="1">
        <v>103</v>
      </c>
      <c r="R51" s="1">
        <v>105</v>
      </c>
      <c r="S51" s="6">
        <f t="shared" si="8"/>
        <v>104</v>
      </c>
      <c r="T51" s="6">
        <v>85</v>
      </c>
      <c r="U51" s="6">
        <v>90</v>
      </c>
      <c r="V51" s="6">
        <f t="shared" si="9"/>
        <v>87.5</v>
      </c>
      <c r="W51" s="6">
        <v>85</v>
      </c>
      <c r="X51" s="6">
        <v>86</v>
      </c>
      <c r="Y51" s="6">
        <f t="shared" si="10"/>
        <v>85.5</v>
      </c>
      <c r="Z51" s="1">
        <v>85</v>
      </c>
      <c r="AA51" s="1">
        <v>86</v>
      </c>
      <c r="AB51" s="6">
        <f t="shared" si="11"/>
        <v>85.5</v>
      </c>
      <c r="AC51" s="1">
        <v>109</v>
      </c>
      <c r="AD51" s="1">
        <v>111</v>
      </c>
      <c r="AE51" s="6">
        <f t="shared" si="12"/>
        <v>110</v>
      </c>
      <c r="AF51" s="1">
        <v>109</v>
      </c>
      <c r="AG51" s="1">
        <v>111</v>
      </c>
      <c r="AH51" s="6">
        <f t="shared" si="13"/>
        <v>110</v>
      </c>
      <c r="AI51" s="1">
        <v>92</v>
      </c>
      <c r="AJ51" s="1">
        <v>94</v>
      </c>
      <c r="AK51" s="6">
        <f t="shared" si="14"/>
        <v>93</v>
      </c>
      <c r="AL51" s="1">
        <v>114</v>
      </c>
      <c r="AM51" s="1">
        <v>117</v>
      </c>
      <c r="AN51" s="6">
        <f t="shared" si="15"/>
        <v>115.5</v>
      </c>
      <c r="AO51" s="1">
        <v>86</v>
      </c>
      <c r="AP51" s="1">
        <v>95</v>
      </c>
      <c r="AQ51" s="1">
        <f t="shared" si="16"/>
        <v>90.5</v>
      </c>
      <c r="AR51" s="1">
        <v>86</v>
      </c>
      <c r="AS51" s="1">
        <v>95</v>
      </c>
      <c r="AT51" s="1">
        <f t="shared" si="17"/>
        <v>90.5</v>
      </c>
      <c r="AU51" s="1">
        <v>111</v>
      </c>
      <c r="AV51" s="1">
        <v>113</v>
      </c>
      <c r="AW51" s="1">
        <f t="shared" si="18"/>
        <v>112</v>
      </c>
      <c r="AX51" s="1">
        <v>111</v>
      </c>
      <c r="AY51" s="1">
        <v>113</v>
      </c>
      <c r="AZ51" s="1">
        <f t="shared" si="19"/>
        <v>112</v>
      </c>
      <c r="BA51" s="1">
        <v>94</v>
      </c>
      <c r="BB51" s="1">
        <v>96</v>
      </c>
      <c r="BC51" s="6">
        <f t="shared" si="20"/>
        <v>95</v>
      </c>
      <c r="BD51" s="1">
        <v>118</v>
      </c>
      <c r="BE51" s="1">
        <v>122</v>
      </c>
      <c r="BF51" s="6">
        <f t="shared" si="21"/>
        <v>120</v>
      </c>
      <c r="BG51" s="5">
        <v>645</v>
      </c>
      <c r="BH51" s="5">
        <v>665</v>
      </c>
      <c r="BI51" s="5">
        <f t="shared" si="22"/>
        <v>655</v>
      </c>
      <c r="BJ51" s="5">
        <v>705</v>
      </c>
      <c r="BK51" s="5">
        <v>705</v>
      </c>
      <c r="BL51" s="5">
        <f t="shared" si="23"/>
        <v>705</v>
      </c>
      <c r="BM51" s="5">
        <v>705</v>
      </c>
      <c r="BN51" s="5">
        <f t="shared" si="24"/>
        <v>705</v>
      </c>
      <c r="BO51" s="5">
        <f t="shared" si="25"/>
        <v>705</v>
      </c>
      <c r="BP51" s="5">
        <v>615</v>
      </c>
      <c r="BQ51" s="5">
        <v>665</v>
      </c>
      <c r="BR51" s="4">
        <f t="shared" si="26"/>
        <v>640</v>
      </c>
      <c r="BS51" s="5">
        <v>690</v>
      </c>
      <c r="BT51" s="5">
        <v>705</v>
      </c>
      <c r="BU51" s="5">
        <f t="shared" si="27"/>
        <v>697.5</v>
      </c>
      <c r="BV51" s="5">
        <v>543.74495416000013</v>
      </c>
      <c r="BW51" s="5">
        <v>568.08289263999995</v>
      </c>
      <c r="BX51" s="4">
        <f t="shared" si="28"/>
        <v>555.91392340000004</v>
      </c>
      <c r="BY51" s="5">
        <v>277</v>
      </c>
      <c r="BZ51" s="5">
        <v>280</v>
      </c>
      <c r="CA51" s="4">
        <f t="shared" si="29"/>
        <v>278.5</v>
      </c>
      <c r="CB51" s="5">
        <v>346</v>
      </c>
      <c r="CC51" s="5">
        <v>350</v>
      </c>
      <c r="CD51" s="4">
        <f t="shared" si="30"/>
        <v>348</v>
      </c>
      <c r="CE51" s="5">
        <v>360</v>
      </c>
      <c r="CF51" s="4">
        <f t="shared" si="31"/>
        <v>360</v>
      </c>
      <c r="CG51" s="4">
        <f t="shared" si="32"/>
        <v>360</v>
      </c>
      <c r="CH51" s="5">
        <v>360</v>
      </c>
      <c r="CI51" s="5">
        <v>360</v>
      </c>
      <c r="CJ51" s="4">
        <f t="shared" si="33"/>
        <v>360</v>
      </c>
      <c r="CK51" s="5">
        <v>334</v>
      </c>
      <c r="CL51" s="5">
        <v>337</v>
      </c>
      <c r="CM51" s="4">
        <f t="shared" si="34"/>
        <v>335.5</v>
      </c>
      <c r="CN51" s="5">
        <v>375</v>
      </c>
      <c r="CO51" s="4">
        <f t="shared" si="35"/>
        <v>375</v>
      </c>
      <c r="CP51" s="4">
        <f t="shared" si="36"/>
        <v>375</v>
      </c>
      <c r="CQ51" s="5">
        <f t="shared" si="48"/>
        <v>515.53</v>
      </c>
      <c r="CR51" s="5">
        <f t="shared" si="48"/>
        <v>518.85599999999999</v>
      </c>
      <c r="CS51" s="4">
        <f t="shared" si="38"/>
        <v>517.19299999999998</v>
      </c>
      <c r="CT51" s="1"/>
      <c r="CU51" s="3">
        <f t="shared" si="39"/>
        <v>-0.3311897106109325</v>
      </c>
      <c r="CV51" s="1"/>
      <c r="CW51" s="1"/>
      <c r="CX51" s="1"/>
      <c r="CY51" s="1"/>
      <c r="CZ51" s="1">
        <f t="shared" si="49"/>
        <v>21.5</v>
      </c>
      <c r="DA51" s="1">
        <f t="shared" si="49"/>
        <v>25</v>
      </c>
      <c r="DB51" s="1">
        <f t="shared" si="49"/>
        <v>18</v>
      </c>
      <c r="DC51" s="1">
        <f t="shared" si="41"/>
        <v>8</v>
      </c>
      <c r="DD51" s="1">
        <f t="shared" si="42"/>
        <v>8</v>
      </c>
      <c r="DE51" s="1">
        <f t="shared" si="43"/>
        <v>11.5</v>
      </c>
      <c r="DF51" s="1">
        <f t="shared" si="44"/>
        <v>-13.5</v>
      </c>
      <c r="DG51" s="1"/>
      <c r="DH51" s="1">
        <f t="shared" si="45"/>
        <v>51.5</v>
      </c>
      <c r="DI51" s="3">
        <f t="shared" si="46"/>
        <v>0.3311897106109325</v>
      </c>
      <c r="DJ51" s="1"/>
      <c r="DK51" s="1"/>
      <c r="DL51" s="1">
        <v>3.21</v>
      </c>
      <c r="DM51" s="12">
        <f t="shared" si="47"/>
        <v>175.46100000000001</v>
      </c>
      <c r="DN51" s="1"/>
    </row>
    <row r="52" spans="1:118" x14ac:dyDescent="0.2">
      <c r="A52" s="7">
        <v>45243</v>
      </c>
      <c r="B52" s="1">
        <v>165</v>
      </c>
      <c r="C52" s="1">
        <v>167</v>
      </c>
      <c r="D52" s="6">
        <f t="shared" si="0"/>
        <v>166</v>
      </c>
      <c r="E52" s="1">
        <v>165</v>
      </c>
      <c r="F52" s="1">
        <v>167</v>
      </c>
      <c r="G52" s="6">
        <f t="shared" si="1"/>
        <v>166</v>
      </c>
      <c r="H52" s="1">
        <v>165</v>
      </c>
      <c r="I52" s="6">
        <f t="shared" si="2"/>
        <v>165</v>
      </c>
      <c r="J52" s="6">
        <f t="shared" si="3"/>
        <v>165</v>
      </c>
      <c r="K52" s="1">
        <v>167</v>
      </c>
      <c r="L52" s="6">
        <f t="shared" si="4"/>
        <v>167</v>
      </c>
      <c r="M52" s="6">
        <f t="shared" si="5"/>
        <v>167</v>
      </c>
      <c r="N52" s="1"/>
      <c r="O52" s="6">
        <f t="shared" si="6"/>
        <v>0</v>
      </c>
      <c r="P52" s="6">
        <f t="shared" si="7"/>
        <v>0</v>
      </c>
      <c r="Q52" s="1">
        <v>98</v>
      </c>
      <c r="R52" s="1">
        <v>106</v>
      </c>
      <c r="S52" s="6">
        <f t="shared" si="8"/>
        <v>102</v>
      </c>
      <c r="T52" s="6">
        <v>96</v>
      </c>
      <c r="U52" s="6">
        <v>99</v>
      </c>
      <c r="V52" s="6">
        <f t="shared" si="9"/>
        <v>97.5</v>
      </c>
      <c r="W52" s="6">
        <v>96</v>
      </c>
      <c r="X52" s="6">
        <v>98</v>
      </c>
      <c r="Y52" s="6">
        <f t="shared" si="10"/>
        <v>97</v>
      </c>
      <c r="Z52" s="1">
        <v>96</v>
      </c>
      <c r="AA52" s="1">
        <v>98</v>
      </c>
      <c r="AB52" s="6">
        <f t="shared" si="11"/>
        <v>97</v>
      </c>
      <c r="AC52" s="1">
        <v>119</v>
      </c>
      <c r="AD52" s="1">
        <v>121</v>
      </c>
      <c r="AE52" s="6">
        <f t="shared" si="12"/>
        <v>120</v>
      </c>
      <c r="AF52" s="1">
        <v>119</v>
      </c>
      <c r="AG52" s="1">
        <v>121</v>
      </c>
      <c r="AH52" s="6">
        <f t="shared" si="13"/>
        <v>120</v>
      </c>
      <c r="AI52" s="1">
        <v>106</v>
      </c>
      <c r="AJ52" s="1">
        <v>108</v>
      </c>
      <c r="AK52" s="6">
        <f t="shared" si="14"/>
        <v>107</v>
      </c>
      <c r="AL52" s="1">
        <v>126</v>
      </c>
      <c r="AM52" s="1">
        <v>129</v>
      </c>
      <c r="AN52" s="6">
        <f t="shared" si="15"/>
        <v>127.5</v>
      </c>
      <c r="AO52" s="1">
        <v>99</v>
      </c>
      <c r="AP52" s="1">
        <v>101</v>
      </c>
      <c r="AQ52" s="1">
        <f t="shared" si="16"/>
        <v>100</v>
      </c>
      <c r="AR52" s="1">
        <v>99</v>
      </c>
      <c r="AS52" s="1">
        <v>101</v>
      </c>
      <c r="AT52" s="1">
        <f t="shared" si="17"/>
        <v>100</v>
      </c>
      <c r="AU52" s="1">
        <v>122</v>
      </c>
      <c r="AV52" s="1">
        <v>124</v>
      </c>
      <c r="AW52" s="1">
        <f t="shared" si="18"/>
        <v>123</v>
      </c>
      <c r="AX52" s="1">
        <v>122</v>
      </c>
      <c r="AY52" s="1">
        <v>124</v>
      </c>
      <c r="AZ52" s="1">
        <f t="shared" si="19"/>
        <v>123</v>
      </c>
      <c r="BA52" s="1">
        <v>109</v>
      </c>
      <c r="BB52" s="1">
        <v>112</v>
      </c>
      <c r="BC52" s="6">
        <f t="shared" si="20"/>
        <v>110.5</v>
      </c>
      <c r="BD52" s="1">
        <v>130</v>
      </c>
      <c r="BE52" s="1">
        <v>134</v>
      </c>
      <c r="BF52" s="6">
        <f t="shared" si="21"/>
        <v>132</v>
      </c>
      <c r="BG52" s="5">
        <v>685</v>
      </c>
      <c r="BH52" s="5">
        <v>705</v>
      </c>
      <c r="BI52" s="5">
        <f t="shared" si="22"/>
        <v>695</v>
      </c>
      <c r="BJ52" s="5">
        <v>745</v>
      </c>
      <c r="BK52" s="5">
        <v>745</v>
      </c>
      <c r="BL52" s="5">
        <f t="shared" si="23"/>
        <v>745</v>
      </c>
      <c r="BM52" s="5">
        <v>745</v>
      </c>
      <c r="BN52" s="5">
        <f t="shared" si="24"/>
        <v>745</v>
      </c>
      <c r="BO52" s="5">
        <f t="shared" si="25"/>
        <v>745</v>
      </c>
      <c r="BP52" s="5">
        <v>655</v>
      </c>
      <c r="BQ52" s="5">
        <v>705</v>
      </c>
      <c r="BR52" s="4">
        <f t="shared" si="26"/>
        <v>680</v>
      </c>
      <c r="BS52" s="5">
        <v>730</v>
      </c>
      <c r="BT52" s="5">
        <v>745</v>
      </c>
      <c r="BU52" s="5">
        <f t="shared" si="27"/>
        <v>737.5</v>
      </c>
      <c r="BV52" s="5">
        <v>594.66093203199989</v>
      </c>
      <c r="BW52" s="5">
        <v>609.18158615799996</v>
      </c>
      <c r="BX52" s="4">
        <f t="shared" si="28"/>
        <v>601.92125909499987</v>
      </c>
      <c r="BY52" s="5">
        <v>280</v>
      </c>
      <c r="BZ52" s="5">
        <v>284</v>
      </c>
      <c r="CA52" s="4">
        <f t="shared" si="29"/>
        <v>282</v>
      </c>
      <c r="CB52" s="5">
        <v>342</v>
      </c>
      <c r="CC52" s="5">
        <v>345</v>
      </c>
      <c r="CD52" s="4">
        <f t="shared" si="30"/>
        <v>343.5</v>
      </c>
      <c r="CE52" s="5">
        <v>370</v>
      </c>
      <c r="CF52" s="4">
        <f t="shared" si="31"/>
        <v>370</v>
      </c>
      <c r="CG52" s="4">
        <f t="shared" si="32"/>
        <v>370</v>
      </c>
      <c r="CH52" s="5">
        <v>360</v>
      </c>
      <c r="CI52" s="5">
        <v>360</v>
      </c>
      <c r="CJ52" s="4">
        <f t="shared" si="33"/>
        <v>360</v>
      </c>
      <c r="CK52" s="5">
        <v>343</v>
      </c>
      <c r="CL52" s="5">
        <v>350</v>
      </c>
      <c r="CM52" s="4">
        <f t="shared" si="34"/>
        <v>346.5</v>
      </c>
      <c r="CN52" s="5">
        <v>375</v>
      </c>
      <c r="CO52" s="4">
        <f t="shared" si="35"/>
        <v>375</v>
      </c>
      <c r="CP52" s="4">
        <f t="shared" si="36"/>
        <v>375</v>
      </c>
      <c r="CQ52" s="5">
        <f t="shared" si="48"/>
        <v>548.79</v>
      </c>
      <c r="CR52" s="5">
        <f t="shared" si="48"/>
        <v>555.44200000000001</v>
      </c>
      <c r="CS52" s="4">
        <f t="shared" si="38"/>
        <v>552.11599999999999</v>
      </c>
      <c r="CT52" s="1"/>
      <c r="CU52" s="3">
        <f t="shared" si="39"/>
        <v>-0.38554216867469882</v>
      </c>
      <c r="CV52" s="1"/>
      <c r="CW52" s="1"/>
      <c r="CX52" s="1"/>
      <c r="CY52" s="1"/>
      <c r="CZ52" s="1">
        <f t="shared" si="49"/>
        <v>23</v>
      </c>
      <c r="DA52" s="1">
        <f t="shared" si="49"/>
        <v>23</v>
      </c>
      <c r="DB52" s="1">
        <f t="shared" si="49"/>
        <v>23</v>
      </c>
      <c r="DC52" s="1">
        <f t="shared" si="41"/>
        <v>21</v>
      </c>
      <c r="DD52" s="1">
        <f t="shared" si="42"/>
        <v>21</v>
      </c>
      <c r="DE52" s="1">
        <f t="shared" si="43"/>
        <v>25.5</v>
      </c>
      <c r="DF52" s="1">
        <f t="shared" si="44"/>
        <v>-2</v>
      </c>
      <c r="DG52" s="1"/>
      <c r="DH52" s="1">
        <f t="shared" si="45"/>
        <v>64</v>
      </c>
      <c r="DI52" s="3">
        <f t="shared" si="46"/>
        <v>0.38554216867469882</v>
      </c>
      <c r="DJ52" s="1"/>
      <c r="DK52" s="1"/>
      <c r="DL52" s="1">
        <v>3.04</v>
      </c>
      <c r="DM52" s="12">
        <f t="shared" si="47"/>
        <v>169.66399999999999</v>
      </c>
      <c r="DN52" s="1"/>
    </row>
    <row r="53" spans="1:118" x14ac:dyDescent="0.2">
      <c r="A53" s="7">
        <v>45257</v>
      </c>
      <c r="B53" s="1">
        <v>165</v>
      </c>
      <c r="C53" s="1">
        <v>167</v>
      </c>
      <c r="D53" s="6">
        <f t="shared" si="0"/>
        <v>166</v>
      </c>
      <c r="E53" s="1">
        <v>165</v>
      </c>
      <c r="F53" s="1">
        <v>167</v>
      </c>
      <c r="G53" s="6">
        <f t="shared" si="1"/>
        <v>166</v>
      </c>
      <c r="H53" s="1">
        <v>165</v>
      </c>
      <c r="I53" s="6">
        <f t="shared" si="2"/>
        <v>165</v>
      </c>
      <c r="J53" s="6">
        <f t="shared" si="3"/>
        <v>165</v>
      </c>
      <c r="K53" s="1">
        <v>167</v>
      </c>
      <c r="L53" s="6">
        <f t="shared" si="4"/>
        <v>167</v>
      </c>
      <c r="M53" s="6">
        <f t="shared" si="5"/>
        <v>167</v>
      </c>
      <c r="N53" s="1"/>
      <c r="O53" s="6">
        <f t="shared" si="6"/>
        <v>0</v>
      </c>
      <c r="P53" s="6">
        <f t="shared" si="7"/>
        <v>0</v>
      </c>
      <c r="Q53" s="1">
        <v>98</v>
      </c>
      <c r="R53" s="1">
        <v>99</v>
      </c>
      <c r="S53" s="6">
        <f t="shared" si="8"/>
        <v>98.5</v>
      </c>
      <c r="T53" s="6">
        <v>96</v>
      </c>
      <c r="U53" s="6">
        <v>99</v>
      </c>
      <c r="V53" s="6">
        <f t="shared" si="9"/>
        <v>97.5</v>
      </c>
      <c r="W53" s="6">
        <v>96</v>
      </c>
      <c r="X53" s="6">
        <v>98</v>
      </c>
      <c r="Y53" s="6">
        <f t="shared" si="10"/>
        <v>97</v>
      </c>
      <c r="Z53" s="1">
        <v>96</v>
      </c>
      <c r="AA53" s="1">
        <v>98</v>
      </c>
      <c r="AB53" s="6">
        <f t="shared" si="11"/>
        <v>97</v>
      </c>
      <c r="AC53" s="1">
        <v>119</v>
      </c>
      <c r="AD53" s="1">
        <v>121</v>
      </c>
      <c r="AE53" s="6">
        <f t="shared" si="12"/>
        <v>120</v>
      </c>
      <c r="AF53" s="1">
        <v>119</v>
      </c>
      <c r="AG53" s="1">
        <v>121</v>
      </c>
      <c r="AH53" s="6">
        <f t="shared" si="13"/>
        <v>120</v>
      </c>
      <c r="AI53" s="1">
        <v>106</v>
      </c>
      <c r="AJ53" s="1">
        <v>108</v>
      </c>
      <c r="AK53" s="6">
        <f t="shared" si="14"/>
        <v>107</v>
      </c>
      <c r="AL53" s="1">
        <v>126</v>
      </c>
      <c r="AM53" s="1">
        <v>129</v>
      </c>
      <c r="AN53" s="6">
        <f t="shared" si="15"/>
        <v>127.5</v>
      </c>
      <c r="AO53" s="1">
        <v>99</v>
      </c>
      <c r="AP53" s="1">
        <v>101</v>
      </c>
      <c r="AQ53" s="1">
        <f t="shared" si="16"/>
        <v>100</v>
      </c>
      <c r="AR53" s="1">
        <v>99</v>
      </c>
      <c r="AS53" s="1">
        <v>101</v>
      </c>
      <c r="AT53" s="1">
        <f t="shared" si="17"/>
        <v>100</v>
      </c>
      <c r="AU53" s="1">
        <v>122</v>
      </c>
      <c r="AV53" s="1">
        <v>124</v>
      </c>
      <c r="AW53" s="1">
        <f t="shared" si="18"/>
        <v>123</v>
      </c>
      <c r="AX53" s="1">
        <v>122</v>
      </c>
      <c r="AY53" s="1">
        <v>124</v>
      </c>
      <c r="AZ53" s="1">
        <f t="shared" si="19"/>
        <v>123</v>
      </c>
      <c r="BA53" s="1">
        <v>109</v>
      </c>
      <c r="BB53" s="1">
        <v>112</v>
      </c>
      <c r="BC53" s="6">
        <f t="shared" si="20"/>
        <v>110.5</v>
      </c>
      <c r="BD53" s="1">
        <v>130</v>
      </c>
      <c r="BE53" s="1">
        <v>134</v>
      </c>
      <c r="BF53" s="6">
        <f t="shared" si="21"/>
        <v>132</v>
      </c>
      <c r="BG53" s="5">
        <v>685</v>
      </c>
      <c r="BH53" s="5">
        <v>705</v>
      </c>
      <c r="BI53" s="5">
        <f t="shared" si="22"/>
        <v>695</v>
      </c>
      <c r="BJ53" s="5">
        <v>745</v>
      </c>
      <c r="BK53" s="5">
        <v>745</v>
      </c>
      <c r="BL53" s="5">
        <f t="shared" si="23"/>
        <v>745</v>
      </c>
      <c r="BM53" s="5">
        <v>745</v>
      </c>
      <c r="BN53" s="5">
        <f t="shared" si="24"/>
        <v>745</v>
      </c>
      <c r="BO53" s="5">
        <f t="shared" si="25"/>
        <v>745</v>
      </c>
      <c r="BP53" s="5">
        <v>655</v>
      </c>
      <c r="BQ53" s="5">
        <v>705</v>
      </c>
      <c r="BR53" s="4">
        <f t="shared" si="26"/>
        <v>680</v>
      </c>
      <c r="BS53" s="5">
        <v>730</v>
      </c>
      <c r="BT53" s="5">
        <v>745</v>
      </c>
      <c r="BU53" s="5">
        <f t="shared" si="27"/>
        <v>737.5</v>
      </c>
      <c r="BV53" s="5">
        <v>589.67544428800011</v>
      </c>
      <c r="BW53" s="5">
        <v>604.04030192200003</v>
      </c>
      <c r="BX53" s="4">
        <f t="shared" si="28"/>
        <v>596.85787310500007</v>
      </c>
      <c r="BY53" s="5">
        <v>278</v>
      </c>
      <c r="BZ53" s="5">
        <v>282</v>
      </c>
      <c r="CA53" s="4">
        <f t="shared" si="29"/>
        <v>280</v>
      </c>
      <c r="CB53" s="5">
        <v>349</v>
      </c>
      <c r="CC53" s="5">
        <v>352</v>
      </c>
      <c r="CD53" s="4">
        <f t="shared" si="30"/>
        <v>350.5</v>
      </c>
      <c r="CE53" s="5">
        <v>370</v>
      </c>
      <c r="CF53" s="4">
        <f t="shared" si="31"/>
        <v>370</v>
      </c>
      <c r="CG53" s="4">
        <f t="shared" si="32"/>
        <v>370</v>
      </c>
      <c r="CH53" s="5">
        <v>360</v>
      </c>
      <c r="CI53" s="5">
        <v>360</v>
      </c>
      <c r="CJ53" s="4">
        <f t="shared" si="33"/>
        <v>360</v>
      </c>
      <c r="CK53" s="5">
        <v>347</v>
      </c>
      <c r="CL53" s="5">
        <v>350</v>
      </c>
      <c r="CM53" s="4">
        <f t="shared" si="34"/>
        <v>348.5</v>
      </c>
      <c r="CN53" s="5">
        <v>375</v>
      </c>
      <c r="CO53" s="4">
        <f t="shared" si="35"/>
        <v>375</v>
      </c>
      <c r="CP53" s="4">
        <f t="shared" si="36"/>
        <v>375</v>
      </c>
      <c r="CQ53" s="5">
        <f t="shared" si="48"/>
        <v>548.79</v>
      </c>
      <c r="CR53" s="5">
        <f t="shared" si="48"/>
        <v>555.44200000000001</v>
      </c>
      <c r="CS53" s="4">
        <f t="shared" si="38"/>
        <v>552.11599999999999</v>
      </c>
      <c r="CT53" s="1"/>
      <c r="CU53" s="3">
        <f t="shared" si="39"/>
        <v>-0.40662650602409633</v>
      </c>
      <c r="CV53" s="1"/>
      <c r="CW53" s="1"/>
      <c r="CX53" s="1"/>
      <c r="CY53" s="1"/>
      <c r="CZ53" s="1">
        <f t="shared" si="49"/>
        <v>23</v>
      </c>
      <c r="DA53" s="1">
        <f t="shared" si="49"/>
        <v>23</v>
      </c>
      <c r="DB53" s="1">
        <f t="shared" si="49"/>
        <v>23</v>
      </c>
      <c r="DC53" s="1">
        <f t="shared" si="41"/>
        <v>24.5</v>
      </c>
      <c r="DD53" s="1">
        <f t="shared" si="42"/>
        <v>24.5</v>
      </c>
      <c r="DE53" s="1">
        <f t="shared" si="43"/>
        <v>29</v>
      </c>
      <c r="DF53" s="1">
        <f t="shared" si="44"/>
        <v>1.5</v>
      </c>
      <c r="DG53" s="1"/>
      <c r="DH53" s="1">
        <f t="shared" si="45"/>
        <v>67.5</v>
      </c>
      <c r="DI53" s="3">
        <f t="shared" si="46"/>
        <v>0.40662650602409633</v>
      </c>
      <c r="DJ53" s="1"/>
      <c r="DK53" s="1"/>
      <c r="DL53" s="1">
        <v>2.9</v>
      </c>
      <c r="DM53" s="12">
        <f t="shared" si="47"/>
        <v>164.89</v>
      </c>
      <c r="DN53" s="1"/>
    </row>
    <row r="54" spans="1:118" x14ac:dyDescent="0.2">
      <c r="A54" s="7">
        <v>45271</v>
      </c>
      <c r="B54" s="1">
        <v>173</v>
      </c>
      <c r="C54" s="1">
        <v>174</v>
      </c>
      <c r="D54" s="6">
        <f t="shared" si="0"/>
        <v>173.5</v>
      </c>
      <c r="E54" s="1">
        <v>173</v>
      </c>
      <c r="F54" s="1">
        <v>174</v>
      </c>
      <c r="G54" s="6">
        <f t="shared" si="1"/>
        <v>173.5</v>
      </c>
      <c r="H54" s="1">
        <v>173</v>
      </c>
      <c r="I54" s="6">
        <f t="shared" si="2"/>
        <v>173</v>
      </c>
      <c r="J54" s="6">
        <f t="shared" si="3"/>
        <v>173</v>
      </c>
      <c r="K54" s="1">
        <v>174</v>
      </c>
      <c r="L54" s="6">
        <f t="shared" si="4"/>
        <v>174</v>
      </c>
      <c r="M54" s="6">
        <f t="shared" si="5"/>
        <v>174</v>
      </c>
      <c r="N54" s="1"/>
      <c r="O54" s="6">
        <f t="shared" si="6"/>
        <v>0</v>
      </c>
      <c r="P54" s="6">
        <f t="shared" si="7"/>
        <v>0</v>
      </c>
      <c r="Q54" s="1">
        <v>95</v>
      </c>
      <c r="R54" s="1">
        <v>104</v>
      </c>
      <c r="S54" s="6">
        <f t="shared" si="8"/>
        <v>99.5</v>
      </c>
      <c r="T54" s="6">
        <v>102</v>
      </c>
      <c r="U54" s="6">
        <v>104</v>
      </c>
      <c r="V54" s="6">
        <f t="shared" si="9"/>
        <v>103</v>
      </c>
      <c r="W54" s="6">
        <v>103</v>
      </c>
      <c r="X54" s="6">
        <v>104</v>
      </c>
      <c r="Y54" s="6">
        <f t="shared" si="10"/>
        <v>103.5</v>
      </c>
      <c r="Z54" s="1">
        <v>103</v>
      </c>
      <c r="AA54" s="1">
        <v>104</v>
      </c>
      <c r="AB54" s="6">
        <f t="shared" si="11"/>
        <v>103.5</v>
      </c>
      <c r="AC54" s="1">
        <v>126.5</v>
      </c>
      <c r="AD54" s="1">
        <v>128.5</v>
      </c>
      <c r="AE54" s="6">
        <f t="shared" si="12"/>
        <v>127.5</v>
      </c>
      <c r="AF54" s="1">
        <v>126.5</v>
      </c>
      <c r="AG54" s="1">
        <v>128.5</v>
      </c>
      <c r="AH54" s="6">
        <f t="shared" si="13"/>
        <v>127.5</v>
      </c>
      <c r="AI54" s="1">
        <v>112</v>
      </c>
      <c r="AJ54" s="1">
        <v>114</v>
      </c>
      <c r="AK54" s="6">
        <f t="shared" si="14"/>
        <v>113</v>
      </c>
      <c r="AL54" s="1">
        <v>133</v>
      </c>
      <c r="AM54" s="1">
        <v>134</v>
      </c>
      <c r="AN54" s="6">
        <f t="shared" si="15"/>
        <v>133.5</v>
      </c>
      <c r="AO54" s="1">
        <v>104</v>
      </c>
      <c r="AP54" s="1">
        <v>106</v>
      </c>
      <c r="AQ54" s="1">
        <f t="shared" si="16"/>
        <v>105</v>
      </c>
      <c r="AR54" s="1">
        <v>104</v>
      </c>
      <c r="AS54" s="1">
        <v>106</v>
      </c>
      <c r="AT54" s="1">
        <f t="shared" si="17"/>
        <v>105</v>
      </c>
      <c r="AU54" s="1">
        <v>129</v>
      </c>
      <c r="AV54" s="1">
        <v>132</v>
      </c>
      <c r="AW54" s="1">
        <f t="shared" si="18"/>
        <v>130.5</v>
      </c>
      <c r="AX54" s="1">
        <v>129</v>
      </c>
      <c r="AY54" s="1">
        <v>132</v>
      </c>
      <c r="AZ54" s="1">
        <f t="shared" si="19"/>
        <v>130.5</v>
      </c>
      <c r="BA54" s="1">
        <v>115</v>
      </c>
      <c r="BB54" s="1">
        <v>117</v>
      </c>
      <c r="BC54" s="6">
        <f t="shared" si="20"/>
        <v>116</v>
      </c>
      <c r="BD54" s="1">
        <v>135</v>
      </c>
      <c r="BE54" s="1">
        <v>137</v>
      </c>
      <c r="BF54" s="6">
        <f t="shared" si="21"/>
        <v>136</v>
      </c>
      <c r="BG54" s="5">
        <v>710</v>
      </c>
      <c r="BH54" s="5">
        <v>730</v>
      </c>
      <c r="BI54" s="5">
        <f t="shared" si="22"/>
        <v>720</v>
      </c>
      <c r="BJ54" s="5">
        <v>770</v>
      </c>
      <c r="BK54" s="5">
        <v>770</v>
      </c>
      <c r="BL54" s="5">
        <f t="shared" si="23"/>
        <v>770</v>
      </c>
      <c r="BM54" s="5">
        <v>770</v>
      </c>
      <c r="BN54" s="5">
        <f t="shared" si="24"/>
        <v>770</v>
      </c>
      <c r="BO54" s="5">
        <f t="shared" si="25"/>
        <v>770</v>
      </c>
      <c r="BP54" s="5">
        <v>685</v>
      </c>
      <c r="BQ54" s="5">
        <v>730</v>
      </c>
      <c r="BR54" s="4">
        <f t="shared" si="26"/>
        <v>707.5</v>
      </c>
      <c r="BS54" s="5">
        <v>760</v>
      </c>
      <c r="BT54" s="5">
        <v>790</v>
      </c>
      <c r="BU54" s="5">
        <f t="shared" si="27"/>
        <v>775</v>
      </c>
      <c r="BV54" s="5">
        <v>616.11453005199996</v>
      </c>
      <c r="BW54" s="5">
        <v>625.64618750399995</v>
      </c>
      <c r="BX54" s="4">
        <f t="shared" si="28"/>
        <v>620.88035877799996</v>
      </c>
      <c r="BY54" s="5">
        <v>285</v>
      </c>
      <c r="BZ54" s="5">
        <v>290</v>
      </c>
      <c r="CA54" s="4">
        <f t="shared" si="29"/>
        <v>287.5</v>
      </c>
      <c r="CB54" s="5">
        <v>337</v>
      </c>
      <c r="CC54" s="5">
        <v>340</v>
      </c>
      <c r="CD54" s="4">
        <f t="shared" si="30"/>
        <v>338.5</v>
      </c>
      <c r="CE54" s="5">
        <v>380</v>
      </c>
      <c r="CF54" s="4">
        <f t="shared" si="31"/>
        <v>380</v>
      </c>
      <c r="CG54" s="4">
        <f t="shared" si="32"/>
        <v>380</v>
      </c>
      <c r="CH54" s="5">
        <v>360</v>
      </c>
      <c r="CI54" s="5">
        <v>360</v>
      </c>
      <c r="CJ54" s="4">
        <f t="shared" si="33"/>
        <v>360</v>
      </c>
      <c r="CK54" s="5">
        <v>314</v>
      </c>
      <c r="CL54" s="5">
        <v>315</v>
      </c>
      <c r="CM54" s="4">
        <f t="shared" si="34"/>
        <v>314.5</v>
      </c>
      <c r="CN54" s="5">
        <v>375</v>
      </c>
      <c r="CO54" s="4">
        <f t="shared" si="35"/>
        <v>375</v>
      </c>
      <c r="CP54" s="4">
        <f t="shared" si="36"/>
        <v>375</v>
      </c>
      <c r="CQ54" s="5">
        <f t="shared" si="48"/>
        <v>575.39800000000002</v>
      </c>
      <c r="CR54" s="5">
        <f t="shared" si="48"/>
        <v>578.72400000000005</v>
      </c>
      <c r="CS54" s="4">
        <f t="shared" si="38"/>
        <v>577.06100000000004</v>
      </c>
      <c r="CT54" s="1"/>
      <c r="CU54" s="3">
        <f t="shared" si="39"/>
        <v>-0.42651296829971186</v>
      </c>
      <c r="CV54" s="1"/>
      <c r="CW54" s="1"/>
      <c r="CX54" s="1"/>
      <c r="CY54" s="1"/>
      <c r="CZ54" s="1">
        <f t="shared" si="49"/>
        <v>25.5</v>
      </c>
      <c r="DA54" s="1">
        <f t="shared" si="49"/>
        <v>25</v>
      </c>
      <c r="DB54" s="1">
        <f t="shared" si="49"/>
        <v>26</v>
      </c>
      <c r="DC54" s="1">
        <f t="shared" si="41"/>
        <v>31</v>
      </c>
      <c r="DD54" s="1">
        <f t="shared" si="42"/>
        <v>31</v>
      </c>
      <c r="DE54" s="1">
        <f t="shared" si="43"/>
        <v>34</v>
      </c>
      <c r="DF54" s="1">
        <f t="shared" si="44"/>
        <v>5.5</v>
      </c>
      <c r="DG54" s="1"/>
      <c r="DH54" s="1">
        <f t="shared" si="45"/>
        <v>74</v>
      </c>
      <c r="DI54" s="3">
        <f t="shared" si="46"/>
        <v>0.42651296829971186</v>
      </c>
      <c r="DJ54" s="1"/>
      <c r="DK54" s="1"/>
      <c r="DL54" s="1">
        <v>2.59</v>
      </c>
      <c r="DM54" s="12">
        <f t="shared" si="47"/>
        <v>154.31900000000002</v>
      </c>
      <c r="DN54" s="1"/>
    </row>
    <row r="55" spans="1:118" x14ac:dyDescent="0.2">
      <c r="A55" s="7">
        <v>45285</v>
      </c>
      <c r="B55" s="1">
        <v>173</v>
      </c>
      <c r="C55" s="1">
        <v>174</v>
      </c>
      <c r="D55" s="6">
        <f t="shared" si="0"/>
        <v>173.5</v>
      </c>
      <c r="E55" s="1">
        <v>173</v>
      </c>
      <c r="F55" s="1">
        <v>174</v>
      </c>
      <c r="G55" s="6">
        <f t="shared" si="1"/>
        <v>173.5</v>
      </c>
      <c r="H55" s="1">
        <v>173</v>
      </c>
      <c r="I55" s="6">
        <f t="shared" si="2"/>
        <v>173</v>
      </c>
      <c r="J55" s="6">
        <f t="shared" si="3"/>
        <v>173</v>
      </c>
      <c r="K55" s="1">
        <v>174</v>
      </c>
      <c r="L55" s="6">
        <f t="shared" si="4"/>
        <v>174</v>
      </c>
      <c r="M55" s="6">
        <f t="shared" si="5"/>
        <v>174</v>
      </c>
      <c r="N55" s="1"/>
      <c r="O55" s="6">
        <f t="shared" si="6"/>
        <v>0</v>
      </c>
      <c r="P55" s="6">
        <f t="shared" si="7"/>
        <v>0</v>
      </c>
      <c r="Q55" s="1">
        <v>98</v>
      </c>
      <c r="R55" s="1">
        <v>100</v>
      </c>
      <c r="S55" s="6">
        <f t="shared" si="8"/>
        <v>99</v>
      </c>
      <c r="T55" s="6">
        <v>102</v>
      </c>
      <c r="U55" s="6">
        <v>104</v>
      </c>
      <c r="V55" s="6">
        <f t="shared" si="9"/>
        <v>103</v>
      </c>
      <c r="W55" s="6">
        <v>103</v>
      </c>
      <c r="X55" s="6">
        <v>104</v>
      </c>
      <c r="Y55" s="6">
        <f t="shared" si="10"/>
        <v>103.5</v>
      </c>
      <c r="Z55" s="1">
        <v>103</v>
      </c>
      <c r="AA55" s="1">
        <v>104</v>
      </c>
      <c r="AB55" s="6">
        <f t="shared" si="11"/>
        <v>103.5</v>
      </c>
      <c r="AC55" s="1">
        <v>126.5</v>
      </c>
      <c r="AD55" s="1">
        <v>128.5</v>
      </c>
      <c r="AE55" s="6">
        <f t="shared" si="12"/>
        <v>127.5</v>
      </c>
      <c r="AF55" s="1">
        <v>126.5</v>
      </c>
      <c r="AG55" s="1">
        <v>128.5</v>
      </c>
      <c r="AH55" s="6">
        <f t="shared" si="13"/>
        <v>127.5</v>
      </c>
      <c r="AI55" s="1">
        <v>112</v>
      </c>
      <c r="AJ55" s="1">
        <v>114</v>
      </c>
      <c r="AK55" s="6">
        <f t="shared" si="14"/>
        <v>113</v>
      </c>
      <c r="AL55" s="1">
        <v>133</v>
      </c>
      <c r="AM55" s="1">
        <v>134</v>
      </c>
      <c r="AN55" s="6">
        <f t="shared" si="15"/>
        <v>133.5</v>
      </c>
      <c r="AO55" s="1">
        <v>104</v>
      </c>
      <c r="AP55" s="1">
        <v>106</v>
      </c>
      <c r="AQ55" s="1">
        <f t="shared" si="16"/>
        <v>105</v>
      </c>
      <c r="AR55" s="1">
        <v>104</v>
      </c>
      <c r="AS55" s="1">
        <v>106</v>
      </c>
      <c r="AT55" s="1">
        <f t="shared" si="17"/>
        <v>105</v>
      </c>
      <c r="AU55" s="1">
        <v>129</v>
      </c>
      <c r="AV55" s="1">
        <v>132</v>
      </c>
      <c r="AW55" s="1">
        <f t="shared" si="18"/>
        <v>130.5</v>
      </c>
      <c r="AX55" s="1">
        <v>129</v>
      </c>
      <c r="AY55" s="1">
        <v>132</v>
      </c>
      <c r="AZ55" s="1">
        <f t="shared" si="19"/>
        <v>130.5</v>
      </c>
      <c r="BA55" s="1">
        <v>115</v>
      </c>
      <c r="BB55" s="1">
        <v>117</v>
      </c>
      <c r="BC55" s="6">
        <f t="shared" si="20"/>
        <v>116</v>
      </c>
      <c r="BD55" s="1">
        <v>135</v>
      </c>
      <c r="BE55" s="1">
        <v>137</v>
      </c>
      <c r="BF55" s="6">
        <f t="shared" si="21"/>
        <v>136</v>
      </c>
      <c r="BG55" s="5">
        <v>710</v>
      </c>
      <c r="BH55" s="5">
        <v>730</v>
      </c>
      <c r="BI55" s="5">
        <f t="shared" si="22"/>
        <v>720</v>
      </c>
      <c r="BJ55" s="5">
        <v>770</v>
      </c>
      <c r="BK55" s="5">
        <v>770</v>
      </c>
      <c r="BL55" s="5">
        <f t="shared" si="23"/>
        <v>770</v>
      </c>
      <c r="BM55" s="5">
        <v>770</v>
      </c>
      <c r="BN55" s="5">
        <f t="shared" si="24"/>
        <v>770</v>
      </c>
      <c r="BO55" s="5">
        <f t="shared" si="25"/>
        <v>770</v>
      </c>
      <c r="BP55" s="5">
        <v>685</v>
      </c>
      <c r="BQ55" s="5">
        <v>730</v>
      </c>
      <c r="BR55" s="4">
        <f t="shared" si="26"/>
        <v>707.5</v>
      </c>
      <c r="BS55" s="5">
        <v>760</v>
      </c>
      <c r="BT55" s="5">
        <v>790</v>
      </c>
      <c r="BU55" s="5">
        <f t="shared" si="27"/>
        <v>775</v>
      </c>
      <c r="BV55" s="5">
        <v>604.73296470399998</v>
      </c>
      <c r="BW55" s="5">
        <v>614.041454208</v>
      </c>
      <c r="BX55" s="4">
        <f t="shared" si="28"/>
        <v>609.38720945599994</v>
      </c>
      <c r="BY55" s="5">
        <v>290</v>
      </c>
      <c r="BZ55" s="5">
        <v>293</v>
      </c>
      <c r="CA55" s="4">
        <f t="shared" si="29"/>
        <v>291.5</v>
      </c>
      <c r="CB55" s="5">
        <v>338</v>
      </c>
      <c r="CC55" s="5">
        <v>340</v>
      </c>
      <c r="CD55" s="4">
        <f t="shared" si="30"/>
        <v>339</v>
      </c>
      <c r="CE55" s="5">
        <v>380</v>
      </c>
      <c r="CF55" s="4">
        <f t="shared" si="31"/>
        <v>380</v>
      </c>
      <c r="CG55" s="4">
        <f t="shared" si="32"/>
        <v>380</v>
      </c>
      <c r="CH55" s="5">
        <v>360</v>
      </c>
      <c r="CI55" s="5">
        <v>360</v>
      </c>
      <c r="CJ55" s="4">
        <f t="shared" si="33"/>
        <v>360</v>
      </c>
      <c r="CK55" s="5">
        <v>293</v>
      </c>
      <c r="CL55" s="5">
        <v>296</v>
      </c>
      <c r="CM55" s="4">
        <f t="shared" si="34"/>
        <v>294.5</v>
      </c>
      <c r="CN55" s="5">
        <v>375</v>
      </c>
      <c r="CO55" s="4">
        <f t="shared" si="35"/>
        <v>375</v>
      </c>
      <c r="CP55" s="4">
        <f t="shared" si="36"/>
        <v>375</v>
      </c>
      <c r="CQ55" s="5">
        <f t="shared" si="48"/>
        <v>575.39800000000002</v>
      </c>
      <c r="CR55" s="5">
        <f t="shared" si="48"/>
        <v>578.72400000000005</v>
      </c>
      <c r="CS55" s="4">
        <f t="shared" si="38"/>
        <v>577.06100000000004</v>
      </c>
      <c r="CT55" s="1"/>
      <c r="CU55" s="3">
        <f t="shared" si="39"/>
        <v>-0.42939481268011526</v>
      </c>
      <c r="CV55" s="1"/>
      <c r="CW55" s="1"/>
      <c r="CX55" s="1"/>
      <c r="CY55" s="1"/>
      <c r="CZ55" s="1">
        <f t="shared" si="49"/>
        <v>25.5</v>
      </c>
      <c r="DA55" s="1">
        <f t="shared" si="49"/>
        <v>25</v>
      </c>
      <c r="DB55" s="1">
        <f t="shared" si="49"/>
        <v>26</v>
      </c>
      <c r="DC55" s="1">
        <f t="shared" si="41"/>
        <v>31.5</v>
      </c>
      <c r="DD55" s="1">
        <f t="shared" si="42"/>
        <v>31.5</v>
      </c>
      <c r="DE55" s="1">
        <f t="shared" si="43"/>
        <v>34.5</v>
      </c>
      <c r="DF55" s="1">
        <f t="shared" si="44"/>
        <v>6</v>
      </c>
      <c r="DG55" s="1"/>
      <c r="DH55" s="1">
        <f t="shared" si="45"/>
        <v>74.5</v>
      </c>
      <c r="DI55" s="3">
        <f t="shared" si="46"/>
        <v>0.42939481268011526</v>
      </c>
      <c r="DJ55" s="1"/>
      <c r="DK55" s="1"/>
      <c r="DL55" s="1">
        <v>2.57</v>
      </c>
      <c r="DM55" s="12">
        <f t="shared" si="47"/>
        <v>153.637</v>
      </c>
      <c r="DN55" s="1"/>
    </row>
    <row r="56" spans="1:118" x14ac:dyDescent="0.2">
      <c r="A56" s="7"/>
      <c r="B56" s="1"/>
      <c r="C56" s="1"/>
      <c r="D56" s="6"/>
      <c r="E56" s="1"/>
      <c r="F56" s="1"/>
      <c r="G56" s="6"/>
      <c r="H56" s="1"/>
      <c r="I56" s="6"/>
      <c r="J56" s="6"/>
      <c r="K56" s="1"/>
      <c r="L56" s="6"/>
      <c r="M56" s="6"/>
      <c r="N56" s="1"/>
      <c r="O56" s="6"/>
      <c r="P56" s="6"/>
      <c r="Q56" s="1"/>
      <c r="R56" s="1"/>
      <c r="S56" s="6"/>
      <c r="T56" s="6"/>
      <c r="U56" s="6"/>
      <c r="V56" s="6"/>
      <c r="W56" s="6"/>
      <c r="X56" s="6"/>
      <c r="Y56" s="6"/>
      <c r="Z56" s="1"/>
      <c r="AA56" s="1"/>
      <c r="AB56" s="6"/>
      <c r="AC56" s="1"/>
      <c r="AD56" s="1"/>
      <c r="AE56" s="6"/>
      <c r="AF56" s="1"/>
      <c r="AG56" s="1"/>
      <c r="AH56" s="6"/>
      <c r="AI56" s="1"/>
      <c r="AJ56" s="1"/>
      <c r="AK56" s="6"/>
      <c r="AL56" s="1"/>
      <c r="AM56" s="1"/>
      <c r="AN56" s="6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6"/>
      <c r="BD56" s="1"/>
      <c r="BE56" s="1"/>
      <c r="BF56" s="6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4"/>
      <c r="BS56" s="5"/>
      <c r="BT56" s="5"/>
      <c r="BU56" s="5"/>
      <c r="BV56" s="5"/>
      <c r="BW56" s="5"/>
      <c r="BX56" s="4"/>
      <c r="BY56" s="5"/>
      <c r="BZ56" s="5"/>
      <c r="CA56" s="4"/>
      <c r="CB56" s="5"/>
      <c r="CC56" s="5"/>
      <c r="CD56" s="4"/>
      <c r="CE56" s="5"/>
      <c r="CF56" s="4"/>
      <c r="CG56" s="4"/>
      <c r="CH56" s="5"/>
      <c r="CI56" s="5"/>
      <c r="CJ56" s="4"/>
      <c r="CK56" s="5"/>
      <c r="CL56" s="5"/>
      <c r="CM56" s="4"/>
      <c r="CN56" s="5"/>
      <c r="CO56" s="4"/>
      <c r="CP56" s="4"/>
      <c r="CQ56" s="5"/>
      <c r="CR56" s="5"/>
      <c r="CS56" s="4"/>
      <c r="CT56" s="1"/>
      <c r="CU56" s="3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3"/>
      <c r="DJ56" s="1"/>
      <c r="DK56" s="1"/>
      <c r="DL56" s="1"/>
      <c r="DM56" s="12"/>
      <c r="DN56" s="1"/>
    </row>
    <row r="57" spans="1:118" x14ac:dyDescent="0.2">
      <c r="A57" s="7"/>
      <c r="B57" s="1"/>
      <c r="C57" s="1"/>
      <c r="D57" s="6"/>
      <c r="E57" s="1"/>
      <c r="F57" s="1"/>
      <c r="G57" s="6"/>
      <c r="H57" s="1"/>
      <c r="I57" s="6"/>
      <c r="J57" s="6"/>
      <c r="K57" s="1"/>
      <c r="L57" s="6"/>
      <c r="M57" s="6"/>
      <c r="N57" s="1"/>
      <c r="O57" s="6"/>
      <c r="P57" s="6"/>
      <c r="Q57" s="1"/>
      <c r="R57" s="1"/>
      <c r="S57" s="6"/>
      <c r="T57" s="6"/>
      <c r="U57" s="6"/>
      <c r="V57" s="6"/>
      <c r="W57" s="6"/>
      <c r="X57" s="6"/>
      <c r="Y57" s="6"/>
      <c r="Z57" s="1"/>
      <c r="AA57" s="1"/>
      <c r="AB57" s="6"/>
      <c r="AC57" s="1"/>
      <c r="AD57" s="1"/>
      <c r="AE57" s="6"/>
      <c r="AF57" s="1"/>
      <c r="AG57" s="1"/>
      <c r="AH57" s="6"/>
      <c r="AI57" s="1"/>
      <c r="AJ57" s="1"/>
      <c r="AK57" s="6"/>
      <c r="AL57" s="1"/>
      <c r="AM57" s="1"/>
      <c r="AN57" s="6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6"/>
      <c r="BD57" s="1"/>
      <c r="BE57" s="1"/>
      <c r="BF57" s="6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4"/>
      <c r="BS57" s="5"/>
      <c r="BT57" s="5"/>
      <c r="BU57" s="5"/>
      <c r="BV57" s="5"/>
      <c r="BW57" s="5"/>
      <c r="BX57" s="4"/>
      <c r="BY57" s="5"/>
      <c r="BZ57" s="5"/>
      <c r="CA57" s="4"/>
      <c r="CB57" s="5"/>
      <c r="CC57" s="5"/>
      <c r="CD57" s="4"/>
      <c r="CE57" s="5"/>
      <c r="CF57" s="4"/>
      <c r="CG57" s="4"/>
      <c r="CH57" s="5"/>
      <c r="CI57" s="5"/>
      <c r="CJ57" s="4"/>
      <c r="CK57" s="5"/>
      <c r="CL57" s="5"/>
      <c r="CM57" s="4"/>
      <c r="CN57" s="5"/>
      <c r="CO57" s="4"/>
      <c r="CP57" s="4"/>
      <c r="CQ57" s="5"/>
      <c r="CR57" s="5"/>
      <c r="CS57" s="4"/>
      <c r="CT57" s="1"/>
      <c r="CU57" s="3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3"/>
      <c r="DJ57" s="1"/>
      <c r="DK57" s="1"/>
      <c r="DL57" s="1"/>
      <c r="DM57" s="12"/>
      <c r="DN57" s="1"/>
    </row>
    <row r="58" spans="1:118" x14ac:dyDescent="0.2">
      <c r="A58" s="7"/>
      <c r="B58" s="1"/>
      <c r="C58" s="1"/>
      <c r="D58" s="6"/>
      <c r="E58" s="1"/>
      <c r="F58" s="1"/>
      <c r="G58" s="6"/>
      <c r="H58" s="1"/>
      <c r="I58" s="6"/>
      <c r="J58" s="6"/>
      <c r="K58" s="1"/>
      <c r="L58" s="6"/>
      <c r="M58" s="6"/>
      <c r="N58" s="1"/>
      <c r="O58" s="6"/>
      <c r="P58" s="6"/>
      <c r="Q58" s="1"/>
      <c r="R58" s="1"/>
      <c r="S58" s="6"/>
      <c r="T58" s="6"/>
      <c r="U58" s="6"/>
      <c r="V58" s="6"/>
      <c r="W58" s="6"/>
      <c r="X58" s="6"/>
      <c r="Y58" s="6"/>
      <c r="Z58" s="1"/>
      <c r="AA58" s="1"/>
      <c r="AB58" s="6"/>
      <c r="AC58" s="1"/>
      <c r="AD58" s="1"/>
      <c r="AE58" s="6"/>
      <c r="AF58" s="1"/>
      <c r="AG58" s="1"/>
      <c r="AH58" s="6"/>
      <c r="AI58" s="1"/>
      <c r="AJ58" s="1"/>
      <c r="AK58" s="6"/>
      <c r="AL58" s="1"/>
      <c r="AM58" s="1"/>
      <c r="AN58" s="6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6"/>
      <c r="BD58" s="1"/>
      <c r="BE58" s="1"/>
      <c r="BF58" s="6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4"/>
      <c r="BS58" s="5"/>
      <c r="BT58" s="5"/>
      <c r="BU58" s="5"/>
      <c r="BV58" s="5"/>
      <c r="BW58" s="5"/>
      <c r="BX58" s="4"/>
      <c r="BY58" s="5"/>
      <c r="BZ58" s="5"/>
      <c r="CA58" s="4"/>
      <c r="CB58" s="5"/>
      <c r="CC58" s="5"/>
      <c r="CD58" s="4"/>
      <c r="CE58" s="5"/>
      <c r="CF58" s="4"/>
      <c r="CG58" s="4"/>
      <c r="CH58" s="5"/>
      <c r="CI58" s="5"/>
      <c r="CJ58" s="4"/>
      <c r="CK58" s="5"/>
      <c r="CL58" s="5"/>
      <c r="CM58" s="4"/>
      <c r="CN58" s="5"/>
      <c r="CO58" s="4"/>
      <c r="CP58" s="4"/>
      <c r="CQ58" s="5"/>
      <c r="CR58" s="5"/>
      <c r="CS58" s="4"/>
      <c r="CT58" s="1"/>
      <c r="CU58" s="3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3"/>
      <c r="DJ58" s="1"/>
      <c r="DK58" s="1"/>
      <c r="DL58" s="1"/>
      <c r="DM58" s="12"/>
      <c r="DN58" s="1"/>
    </row>
    <row r="59" spans="1:118" x14ac:dyDescent="0.2">
      <c r="A59" s="7"/>
      <c r="B59" s="1"/>
      <c r="C59" s="1"/>
      <c r="D59" s="6"/>
      <c r="E59" s="1"/>
      <c r="F59" s="1"/>
      <c r="G59" s="6"/>
      <c r="H59" s="1"/>
      <c r="I59" s="6"/>
      <c r="J59" s="6"/>
      <c r="K59" s="1"/>
      <c r="L59" s="6"/>
      <c r="M59" s="6"/>
      <c r="N59" s="1"/>
      <c r="O59" s="6"/>
      <c r="P59" s="6"/>
      <c r="Q59" s="1"/>
      <c r="R59" s="1"/>
      <c r="S59" s="6"/>
      <c r="T59" s="6"/>
      <c r="U59" s="6"/>
      <c r="V59" s="6"/>
      <c r="W59" s="6"/>
      <c r="X59" s="6"/>
      <c r="Y59" s="6"/>
      <c r="Z59" s="1"/>
      <c r="AA59" s="1"/>
      <c r="AB59" s="6"/>
      <c r="AC59" s="1"/>
      <c r="AD59" s="1"/>
      <c r="AE59" s="6"/>
      <c r="AF59" s="1"/>
      <c r="AG59" s="1"/>
      <c r="AH59" s="6"/>
      <c r="AI59" s="1"/>
      <c r="AJ59" s="1"/>
      <c r="AK59" s="6"/>
      <c r="AL59" s="1"/>
      <c r="AM59" s="1"/>
      <c r="AN59" s="6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6"/>
      <c r="BD59" s="1"/>
      <c r="BE59" s="1"/>
      <c r="BF59" s="6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4"/>
      <c r="BS59" s="5"/>
      <c r="BT59" s="5"/>
      <c r="BU59" s="5"/>
      <c r="BV59" s="5"/>
      <c r="BW59" s="5"/>
      <c r="BX59" s="4"/>
      <c r="BY59" s="5"/>
      <c r="BZ59" s="5"/>
      <c r="CA59" s="4"/>
      <c r="CB59" s="5"/>
      <c r="CC59" s="5"/>
      <c r="CD59" s="4"/>
      <c r="CE59" s="5"/>
      <c r="CF59" s="4"/>
      <c r="CG59" s="4"/>
      <c r="CH59" s="5"/>
      <c r="CI59" s="5"/>
      <c r="CJ59" s="4"/>
      <c r="CK59" s="5"/>
      <c r="CL59" s="5"/>
      <c r="CM59" s="4"/>
      <c r="CN59" s="5"/>
      <c r="CO59" s="4"/>
      <c r="CP59" s="4"/>
      <c r="CQ59" s="5"/>
      <c r="CR59" s="5"/>
      <c r="CS59" s="4"/>
      <c r="CT59" s="1"/>
      <c r="CU59" s="3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3"/>
      <c r="DJ59" s="1"/>
      <c r="DK59" s="1"/>
      <c r="DL59" s="1"/>
      <c r="DM59" s="12"/>
      <c r="DN59" s="1"/>
    </row>
    <row r="60" spans="1:118" x14ac:dyDescent="0.2">
      <c r="B60" s="1"/>
      <c r="C60" s="1"/>
      <c r="D60" s="6"/>
      <c r="E60" s="1"/>
      <c r="F60" s="1"/>
      <c r="G60" s="6"/>
      <c r="H60" s="1"/>
      <c r="I60" s="6"/>
      <c r="J60" s="6"/>
      <c r="K60" s="1"/>
      <c r="L60" s="6"/>
      <c r="M60" s="6"/>
      <c r="N60" s="1"/>
      <c r="O60" s="6"/>
      <c r="P60" s="6"/>
      <c r="Q60" s="1"/>
      <c r="R60" s="1"/>
      <c r="S60" s="6"/>
      <c r="T60" s="6"/>
      <c r="U60" s="6"/>
      <c r="V60" s="6"/>
      <c r="W60" s="6"/>
      <c r="X60" s="6"/>
      <c r="Y60" s="6"/>
      <c r="Z60" s="1"/>
      <c r="AA60" s="1"/>
      <c r="AB60" s="6"/>
      <c r="AC60" s="1"/>
      <c r="AD60" s="1"/>
      <c r="AE60" s="6"/>
      <c r="AF60" s="1"/>
      <c r="AG60" s="1"/>
      <c r="AH60" s="6"/>
      <c r="AI60" s="1"/>
      <c r="AJ60" s="1"/>
      <c r="AK60" s="6"/>
      <c r="AL60" s="1"/>
      <c r="AM60" s="1"/>
      <c r="AN60" s="6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6"/>
      <c r="BD60" s="1"/>
      <c r="BE60" s="1"/>
      <c r="BF60" s="6"/>
      <c r="BG60" s="1"/>
      <c r="BH60" s="1"/>
      <c r="BI60" s="5"/>
      <c r="BJ60" s="1"/>
      <c r="BK60" s="1"/>
      <c r="BL60" s="5"/>
      <c r="BM60" s="1"/>
      <c r="BN60" s="5"/>
      <c r="BO60" s="5"/>
      <c r="BP60" s="1"/>
      <c r="BQ60" s="1"/>
      <c r="BR60" s="4"/>
      <c r="BS60" s="1"/>
      <c r="BT60" s="1"/>
      <c r="BU60" s="5"/>
      <c r="BV60" s="1"/>
      <c r="BW60" s="1"/>
      <c r="BX60" s="4"/>
      <c r="BY60" s="1"/>
      <c r="BZ60" s="1"/>
      <c r="CA60" s="4"/>
      <c r="CB60" s="1"/>
      <c r="CC60" s="1"/>
      <c r="CD60" s="4"/>
      <c r="CE60" s="1"/>
      <c r="CF60" s="4"/>
      <c r="CG60" s="4"/>
      <c r="CH60" s="1"/>
      <c r="CI60" s="1"/>
      <c r="CJ60" s="4"/>
      <c r="CK60" s="1"/>
      <c r="CL60" s="1"/>
      <c r="CM60" s="4"/>
      <c r="CN60" s="1"/>
      <c r="CO60" s="4"/>
      <c r="CP60" s="4"/>
      <c r="CQ60" s="5"/>
      <c r="CR60" s="5"/>
      <c r="CS60" s="4"/>
      <c r="CT60" s="1"/>
      <c r="CU60" s="3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3"/>
      <c r="DJ60" s="1"/>
      <c r="DK60" s="1"/>
      <c r="DL60" s="2"/>
      <c r="DM60" s="1"/>
      <c r="DN60" s="1"/>
    </row>
    <row r="61" spans="1:118" x14ac:dyDescent="0.2">
      <c r="B61" s="1"/>
      <c r="C61" s="1"/>
      <c r="D61" s="6"/>
      <c r="E61" s="1"/>
      <c r="F61" s="1"/>
      <c r="G61" s="6"/>
      <c r="H61" s="1"/>
      <c r="I61" s="6"/>
      <c r="J61" s="6"/>
      <c r="K61" s="1"/>
      <c r="L61" s="6"/>
      <c r="M61" s="6"/>
      <c r="N61" s="1"/>
      <c r="O61" s="6"/>
      <c r="P61" s="6"/>
      <c r="Q61" s="1"/>
      <c r="R61" s="1"/>
      <c r="S61" s="6"/>
      <c r="T61" s="6"/>
      <c r="U61" s="6"/>
      <c r="V61" s="6"/>
      <c r="W61" s="6"/>
      <c r="X61" s="6"/>
      <c r="Y61" s="6"/>
      <c r="Z61" s="1"/>
      <c r="AA61" s="1"/>
      <c r="AB61" s="6"/>
      <c r="AC61" s="1"/>
      <c r="AD61" s="1"/>
      <c r="AE61" s="6"/>
      <c r="AF61" s="1"/>
      <c r="AG61" s="1"/>
      <c r="AH61" s="6"/>
      <c r="AI61" s="1"/>
      <c r="AJ61" s="1"/>
      <c r="AK61" s="6"/>
      <c r="AL61" s="1"/>
      <c r="AM61" s="1"/>
      <c r="AN61" s="6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6"/>
      <c r="BD61" s="1"/>
      <c r="BE61" s="1"/>
      <c r="BF61" s="6"/>
      <c r="BG61" s="1"/>
      <c r="BH61" s="1"/>
      <c r="BI61" s="5"/>
      <c r="BJ61" s="1"/>
      <c r="BK61" s="1"/>
      <c r="BL61" s="5"/>
      <c r="BM61" s="1"/>
      <c r="BN61" s="5"/>
      <c r="BO61" s="5"/>
      <c r="BP61" s="1"/>
      <c r="BQ61" s="1"/>
      <c r="BR61" s="4"/>
      <c r="BS61" s="1"/>
      <c r="BT61" s="1"/>
      <c r="BU61" s="5"/>
      <c r="BV61" s="1"/>
      <c r="BW61" s="1"/>
      <c r="BX61" s="4"/>
      <c r="BY61" s="1"/>
      <c r="BZ61" s="1"/>
      <c r="CA61" s="4"/>
      <c r="CB61" s="1"/>
      <c r="CC61" s="1"/>
      <c r="CD61" s="4"/>
      <c r="CE61" s="1"/>
      <c r="CF61" s="4"/>
      <c r="CG61" s="4"/>
      <c r="CH61" s="1"/>
      <c r="CI61" s="1"/>
      <c r="CJ61" s="4"/>
      <c r="CK61" s="1"/>
      <c r="CL61" s="1"/>
      <c r="CM61" s="4"/>
      <c r="CN61" s="1"/>
      <c r="CO61" s="4"/>
      <c r="CP61" s="4"/>
      <c r="CQ61" s="5"/>
      <c r="CR61" s="5"/>
      <c r="CS61" s="4"/>
      <c r="CT61" s="1"/>
      <c r="CU61" s="3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3"/>
      <c r="DJ61" s="1"/>
      <c r="DK61" s="1"/>
      <c r="DL61" s="2"/>
      <c r="DM61" s="1"/>
      <c r="DN61" s="1"/>
    </row>
    <row r="62" spans="1:118" x14ac:dyDescent="0.2">
      <c r="B62" s="1"/>
      <c r="C62" s="1"/>
      <c r="D62" s="6"/>
      <c r="E62" s="1"/>
      <c r="F62" s="1"/>
      <c r="G62" s="6"/>
      <c r="H62" s="1"/>
      <c r="I62" s="6"/>
      <c r="J62" s="6"/>
      <c r="K62" s="1"/>
      <c r="L62" s="6"/>
      <c r="M62" s="6"/>
      <c r="N62" s="1"/>
      <c r="O62" s="6"/>
      <c r="P62" s="6"/>
      <c r="Q62" s="1"/>
      <c r="R62" s="1"/>
      <c r="S62" s="6"/>
      <c r="T62" s="6"/>
      <c r="U62" s="6"/>
      <c r="V62" s="6"/>
      <c r="W62" s="6"/>
      <c r="X62" s="6"/>
      <c r="Y62" s="6"/>
      <c r="Z62" s="1"/>
      <c r="AA62" s="1"/>
      <c r="AB62" s="6"/>
      <c r="AC62" s="1"/>
      <c r="AD62" s="1"/>
      <c r="AE62" s="6"/>
      <c r="AF62" s="1"/>
      <c r="AG62" s="1"/>
      <c r="AH62" s="6"/>
      <c r="AI62" s="1"/>
      <c r="AJ62" s="1"/>
      <c r="AK62" s="6"/>
      <c r="AL62" s="1"/>
      <c r="AM62" s="1"/>
      <c r="AN62" s="6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6"/>
      <c r="BD62" s="1"/>
      <c r="BE62" s="1"/>
      <c r="BF62" s="6"/>
      <c r="BG62" s="1"/>
      <c r="BH62" s="1"/>
      <c r="BI62" s="5"/>
      <c r="BJ62" s="1"/>
      <c r="BK62" s="1"/>
      <c r="BL62" s="5"/>
      <c r="BM62" s="1"/>
      <c r="BN62" s="5"/>
      <c r="BO62" s="5"/>
      <c r="BP62" s="1"/>
      <c r="BQ62" s="1"/>
      <c r="BR62" s="4"/>
      <c r="BS62" s="1"/>
      <c r="BT62" s="1"/>
      <c r="BU62" s="5"/>
      <c r="BV62" s="1"/>
      <c r="BW62" s="1"/>
      <c r="BX62" s="4"/>
      <c r="BY62" s="1"/>
      <c r="BZ62" s="1"/>
      <c r="CA62" s="4"/>
      <c r="CB62" s="1"/>
      <c r="CC62" s="1"/>
      <c r="CD62" s="4"/>
      <c r="CE62" s="1"/>
      <c r="CF62" s="4"/>
      <c r="CG62" s="4"/>
      <c r="CH62" s="1"/>
      <c r="CI62" s="1"/>
      <c r="CJ62" s="4"/>
      <c r="CK62" s="1"/>
      <c r="CL62" s="1"/>
      <c r="CM62" s="4"/>
      <c r="CN62" s="1"/>
      <c r="CO62" s="4"/>
      <c r="CP62" s="4"/>
      <c r="CQ62" s="5"/>
      <c r="CR62" s="5"/>
      <c r="CS62" s="4"/>
      <c r="CT62" s="1"/>
      <c r="CU62" s="3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3"/>
      <c r="DJ62" s="1"/>
      <c r="DK62" s="1"/>
      <c r="DL62" s="2"/>
      <c r="DM62" s="1"/>
      <c r="DN62" s="1"/>
    </row>
    <row r="63" spans="1:118" x14ac:dyDescent="0.2">
      <c r="B63" s="1"/>
      <c r="C63" s="1"/>
      <c r="D63" s="6"/>
      <c r="E63" s="1"/>
      <c r="F63" s="1"/>
      <c r="G63" s="6"/>
      <c r="H63" s="1"/>
      <c r="I63" s="6"/>
      <c r="J63" s="6"/>
      <c r="K63" s="1"/>
      <c r="L63" s="6"/>
      <c r="M63" s="6"/>
      <c r="N63" s="1"/>
      <c r="O63" s="6"/>
      <c r="P63" s="6"/>
      <c r="Q63" s="1"/>
      <c r="R63" s="1"/>
      <c r="S63" s="6"/>
      <c r="T63" s="6"/>
      <c r="U63" s="6"/>
      <c r="V63" s="6"/>
      <c r="W63" s="6"/>
      <c r="X63" s="6"/>
      <c r="Y63" s="6"/>
      <c r="Z63" s="1"/>
      <c r="AA63" s="1"/>
      <c r="AB63" s="6"/>
      <c r="AC63" s="1"/>
      <c r="AD63" s="1"/>
      <c r="AE63" s="6"/>
      <c r="AF63" s="1"/>
      <c r="AG63" s="1"/>
      <c r="AH63" s="6"/>
      <c r="AI63" s="1"/>
      <c r="AJ63" s="1"/>
      <c r="AK63" s="6"/>
      <c r="AL63" s="1"/>
      <c r="AM63" s="1"/>
      <c r="AN63" s="6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6"/>
      <c r="BD63" s="1"/>
      <c r="BE63" s="1"/>
      <c r="BF63" s="6"/>
      <c r="BG63" s="1"/>
      <c r="BH63" s="1"/>
      <c r="BI63" s="5"/>
      <c r="BJ63" s="1"/>
      <c r="BK63" s="1"/>
      <c r="BL63" s="5"/>
      <c r="BM63" s="1"/>
      <c r="BN63" s="5"/>
      <c r="BO63" s="5"/>
      <c r="BP63" s="1"/>
      <c r="BQ63" s="1"/>
      <c r="BR63" s="4"/>
      <c r="BS63" s="1"/>
      <c r="BT63" s="1"/>
      <c r="BU63" s="5"/>
      <c r="BV63" s="1"/>
      <c r="BW63" s="1"/>
      <c r="BX63" s="4"/>
      <c r="BY63" s="1"/>
      <c r="BZ63" s="1"/>
      <c r="CA63" s="4"/>
      <c r="CB63" s="1"/>
      <c r="CC63" s="1"/>
      <c r="CD63" s="4"/>
      <c r="CE63" s="1"/>
      <c r="CF63" s="4"/>
      <c r="CG63" s="4"/>
      <c r="CH63" s="1"/>
      <c r="CI63" s="1"/>
      <c r="CJ63" s="4"/>
      <c r="CK63" s="1"/>
      <c r="CL63" s="1"/>
      <c r="CM63" s="4"/>
      <c r="CN63" s="1"/>
      <c r="CO63" s="4"/>
      <c r="CP63" s="4"/>
      <c r="CQ63" s="5"/>
      <c r="CR63" s="5"/>
      <c r="CS63" s="4"/>
      <c r="CT63" s="1"/>
      <c r="CU63" s="3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3"/>
      <c r="DJ63" s="1"/>
      <c r="DK63" s="1"/>
      <c r="DL63" s="2"/>
      <c r="DM63" s="1"/>
      <c r="DN63" s="1"/>
    </row>
    <row r="64" spans="1:118" x14ac:dyDescent="0.2">
      <c r="B64" s="1"/>
      <c r="C64" s="1"/>
      <c r="D64" s="6"/>
      <c r="E64" s="1"/>
      <c r="F64" s="1"/>
      <c r="G64" s="6"/>
      <c r="H64" s="1"/>
      <c r="I64" s="6"/>
      <c r="J64" s="6"/>
      <c r="K64" s="1"/>
      <c r="L64" s="6"/>
      <c r="M64" s="6"/>
      <c r="N64" s="1"/>
      <c r="O64" s="6"/>
      <c r="P64" s="6"/>
      <c r="Q64" s="1"/>
      <c r="R64" s="1"/>
      <c r="S64" s="6"/>
      <c r="T64" s="6"/>
      <c r="U64" s="6"/>
      <c r="V64" s="6"/>
      <c r="W64" s="6"/>
      <c r="X64" s="6"/>
      <c r="Y64" s="6"/>
      <c r="Z64" s="1"/>
      <c r="AA64" s="1"/>
      <c r="AB64" s="6"/>
      <c r="AC64" s="1"/>
      <c r="AD64" s="1"/>
      <c r="AE64" s="6"/>
      <c r="AF64" s="1"/>
      <c r="AG64" s="1"/>
      <c r="AH64" s="6"/>
      <c r="AI64" s="1"/>
      <c r="AJ64" s="1"/>
      <c r="AK64" s="6"/>
      <c r="AL64" s="1"/>
      <c r="AM64" s="1"/>
      <c r="AN64" s="6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6"/>
      <c r="BD64" s="1"/>
      <c r="BE64" s="1"/>
      <c r="BF64" s="6"/>
      <c r="BG64" s="1"/>
      <c r="BH64" s="1"/>
      <c r="BI64" s="5"/>
      <c r="BJ64" s="1"/>
      <c r="BK64" s="1"/>
      <c r="BL64" s="5"/>
      <c r="BM64" s="1"/>
      <c r="BN64" s="5"/>
      <c r="BO64" s="5"/>
      <c r="BP64" s="1"/>
      <c r="BQ64" s="1"/>
      <c r="BR64" s="4"/>
      <c r="BS64" s="1"/>
      <c r="BT64" s="1"/>
      <c r="BU64" s="5"/>
      <c r="BV64" s="1"/>
      <c r="BW64" s="1"/>
      <c r="BX64" s="4"/>
      <c r="BY64" s="1"/>
      <c r="BZ64" s="1"/>
      <c r="CA64" s="4"/>
      <c r="CB64" s="1"/>
      <c r="CC64" s="1"/>
      <c r="CD64" s="4"/>
      <c r="CE64" s="1"/>
      <c r="CF64" s="4"/>
      <c r="CG64" s="4"/>
      <c r="CH64" s="1"/>
      <c r="CI64" s="1"/>
      <c r="CJ64" s="4"/>
      <c r="CK64" s="1"/>
      <c r="CL64" s="1"/>
      <c r="CM64" s="4"/>
      <c r="CN64" s="1"/>
      <c r="CO64" s="4"/>
      <c r="CP64" s="4"/>
      <c r="CQ64" s="5"/>
      <c r="CR64" s="5"/>
      <c r="CS64" s="4"/>
      <c r="CT64" s="1"/>
      <c r="CU64" s="3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3"/>
      <c r="DJ64" s="1"/>
      <c r="DK64" s="1"/>
      <c r="DL64" s="2"/>
      <c r="DM64" s="1"/>
      <c r="DN64" s="1"/>
    </row>
    <row r="65" spans="2:118" x14ac:dyDescent="0.2">
      <c r="B65" s="1"/>
      <c r="C65" s="1"/>
      <c r="D65" s="6"/>
      <c r="E65" s="1"/>
      <c r="F65" s="1"/>
      <c r="G65" s="6"/>
      <c r="H65" s="1"/>
      <c r="I65" s="6"/>
      <c r="J65" s="6"/>
      <c r="K65" s="1"/>
      <c r="L65" s="6"/>
      <c r="M65" s="6"/>
      <c r="N65" s="1"/>
      <c r="O65" s="6"/>
      <c r="P65" s="6"/>
      <c r="Q65" s="1"/>
      <c r="R65" s="1"/>
      <c r="S65" s="6"/>
      <c r="T65" s="6"/>
      <c r="U65" s="6"/>
      <c r="V65" s="6"/>
      <c r="W65" s="6"/>
      <c r="X65" s="6"/>
      <c r="Y65" s="6"/>
      <c r="Z65" s="1"/>
      <c r="AA65" s="1"/>
      <c r="AB65" s="6"/>
      <c r="AC65" s="1"/>
      <c r="AD65" s="1"/>
      <c r="AE65" s="6"/>
      <c r="AF65" s="1"/>
      <c r="AG65" s="1"/>
      <c r="AH65" s="6"/>
      <c r="AI65" s="1"/>
      <c r="AJ65" s="1"/>
      <c r="AK65" s="6"/>
      <c r="AL65" s="1"/>
      <c r="AM65" s="1"/>
      <c r="AN65" s="6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6"/>
      <c r="BD65" s="1"/>
      <c r="BE65" s="1"/>
      <c r="BF65" s="6"/>
      <c r="BG65" s="1"/>
      <c r="BH65" s="1"/>
      <c r="BI65" s="5"/>
      <c r="BJ65" s="1"/>
      <c r="BK65" s="1"/>
      <c r="BL65" s="5"/>
      <c r="BM65" s="1"/>
      <c r="BN65" s="5"/>
      <c r="BO65" s="5"/>
      <c r="BP65" s="1"/>
      <c r="BQ65" s="1"/>
      <c r="BR65" s="4"/>
      <c r="BS65" s="1"/>
      <c r="BT65" s="1"/>
      <c r="BU65" s="5"/>
      <c r="BV65" s="1"/>
      <c r="BW65" s="1"/>
      <c r="BX65" s="4"/>
      <c r="BY65" s="1"/>
      <c r="BZ65" s="1"/>
      <c r="CA65" s="4"/>
      <c r="CB65" s="1"/>
      <c r="CC65" s="1"/>
      <c r="CD65" s="4"/>
      <c r="CE65" s="1"/>
      <c r="CF65" s="4"/>
      <c r="CG65" s="4"/>
      <c r="CH65" s="1"/>
      <c r="CI65" s="1"/>
      <c r="CJ65" s="4"/>
      <c r="CK65" s="1"/>
      <c r="CL65" s="1"/>
      <c r="CM65" s="4"/>
      <c r="CN65" s="1"/>
      <c r="CO65" s="4"/>
      <c r="CP65" s="4"/>
      <c r="CQ65" s="5"/>
      <c r="CR65" s="5"/>
      <c r="CS65" s="4"/>
      <c r="CT65" s="1"/>
      <c r="CU65" s="3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3"/>
      <c r="DJ65" s="1"/>
      <c r="DK65" s="1"/>
      <c r="DL65" s="2"/>
      <c r="DM65" s="1"/>
      <c r="DN65" s="1"/>
    </row>
    <row r="66" spans="2:118" x14ac:dyDescent="0.2">
      <c r="B66" s="1"/>
      <c r="C66" s="1"/>
      <c r="D66" s="6"/>
      <c r="E66" s="1"/>
      <c r="F66" s="1"/>
      <c r="G66" s="6"/>
      <c r="H66" s="1"/>
      <c r="I66" s="6"/>
      <c r="J66" s="6"/>
      <c r="K66" s="1"/>
      <c r="L66" s="6"/>
      <c r="M66" s="6"/>
      <c r="N66" s="1"/>
      <c r="O66" s="6"/>
      <c r="P66" s="6"/>
      <c r="Q66" s="1"/>
      <c r="R66" s="1"/>
      <c r="S66" s="6"/>
      <c r="T66" s="6"/>
      <c r="U66" s="6"/>
      <c r="V66" s="6"/>
      <c r="W66" s="6"/>
      <c r="X66" s="6"/>
      <c r="Y66" s="6"/>
      <c r="Z66" s="1"/>
      <c r="AA66" s="1"/>
      <c r="AB66" s="6"/>
      <c r="AC66" s="1"/>
      <c r="AD66" s="1"/>
      <c r="AE66" s="6"/>
      <c r="AF66" s="1"/>
      <c r="AG66" s="1"/>
      <c r="AH66" s="6"/>
      <c r="AI66" s="1"/>
      <c r="AJ66" s="1"/>
      <c r="AK66" s="6"/>
      <c r="AL66" s="1"/>
      <c r="AM66" s="1"/>
      <c r="AN66" s="6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6"/>
      <c r="BD66" s="1"/>
      <c r="BE66" s="1"/>
      <c r="BF66" s="6"/>
      <c r="BG66" s="1"/>
      <c r="BH66" s="1"/>
      <c r="BI66" s="5"/>
      <c r="BJ66" s="1"/>
      <c r="BK66" s="1"/>
      <c r="BL66" s="5"/>
      <c r="BM66" s="1"/>
      <c r="BN66" s="5"/>
      <c r="BO66" s="5"/>
      <c r="BP66" s="1"/>
      <c r="BQ66" s="1"/>
      <c r="BR66" s="4"/>
      <c r="BS66" s="1"/>
      <c r="BT66" s="1"/>
      <c r="BU66" s="5"/>
      <c r="BV66" s="1"/>
      <c r="BW66" s="1"/>
      <c r="BX66" s="4"/>
      <c r="BY66" s="1"/>
      <c r="BZ66" s="1"/>
      <c r="CA66" s="4"/>
      <c r="CB66" s="1"/>
      <c r="CC66" s="1"/>
      <c r="CD66" s="4"/>
      <c r="CE66" s="1"/>
      <c r="CF66" s="4"/>
      <c r="CG66" s="4"/>
      <c r="CH66" s="1"/>
      <c r="CI66" s="1"/>
      <c r="CJ66" s="4"/>
      <c r="CK66" s="1"/>
      <c r="CL66" s="1"/>
      <c r="CM66" s="4"/>
      <c r="CN66" s="1"/>
      <c r="CO66" s="4"/>
      <c r="CP66" s="4"/>
      <c r="CQ66" s="5"/>
      <c r="CR66" s="5"/>
      <c r="CS66" s="4"/>
      <c r="CT66" s="1"/>
      <c r="CU66" s="3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3"/>
      <c r="DJ66" s="1"/>
      <c r="DK66" s="1"/>
      <c r="DL66" s="2"/>
      <c r="DM66" s="1"/>
      <c r="DN66" s="1"/>
    </row>
    <row r="67" spans="2:118" x14ac:dyDescent="0.2">
      <c r="B67" s="1"/>
      <c r="C67" s="1"/>
      <c r="D67" s="6"/>
      <c r="E67" s="1"/>
      <c r="F67" s="1"/>
      <c r="G67" s="6"/>
      <c r="H67" s="1"/>
      <c r="I67" s="6"/>
      <c r="J67" s="6"/>
      <c r="K67" s="1"/>
      <c r="L67" s="6"/>
      <c r="M67" s="6"/>
      <c r="N67" s="1"/>
      <c r="O67" s="6"/>
      <c r="P67" s="6"/>
      <c r="Q67" s="1"/>
      <c r="R67" s="1"/>
      <c r="S67" s="6"/>
      <c r="T67" s="6"/>
      <c r="U67" s="6"/>
      <c r="V67" s="6"/>
      <c r="W67" s="6"/>
      <c r="X67" s="6"/>
      <c r="Y67" s="6"/>
      <c r="Z67" s="1"/>
      <c r="AA67" s="1"/>
      <c r="AB67" s="6"/>
      <c r="AC67" s="1"/>
      <c r="AD67" s="1"/>
      <c r="AE67" s="6"/>
      <c r="AF67" s="1"/>
      <c r="AG67" s="1"/>
      <c r="AH67" s="6"/>
      <c r="AI67" s="1"/>
      <c r="AJ67" s="1"/>
      <c r="AK67" s="6"/>
      <c r="AL67" s="1"/>
      <c r="AM67" s="1"/>
      <c r="AN67" s="6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6"/>
      <c r="BD67" s="1"/>
      <c r="BE67" s="1"/>
      <c r="BF67" s="6"/>
      <c r="BG67" s="1"/>
      <c r="BH67" s="1"/>
      <c r="BI67" s="5"/>
      <c r="BJ67" s="1"/>
      <c r="BK67" s="1"/>
      <c r="BL67" s="5"/>
      <c r="BM67" s="1"/>
      <c r="BN67" s="5"/>
      <c r="BO67" s="5"/>
      <c r="BP67" s="1"/>
      <c r="BQ67" s="1"/>
      <c r="BR67" s="4"/>
      <c r="BS67" s="1"/>
      <c r="BT67" s="1"/>
      <c r="BU67" s="5"/>
      <c r="BV67" s="1"/>
      <c r="BW67" s="1"/>
      <c r="BX67" s="4"/>
      <c r="BY67" s="1"/>
      <c r="BZ67" s="1"/>
      <c r="CA67" s="4"/>
      <c r="CB67" s="1"/>
      <c r="CC67" s="1"/>
      <c r="CD67" s="4"/>
      <c r="CE67" s="1"/>
      <c r="CF67" s="4"/>
      <c r="CG67" s="4"/>
      <c r="CH67" s="1"/>
      <c r="CI67" s="1"/>
      <c r="CJ67" s="4"/>
      <c r="CK67" s="1"/>
      <c r="CL67" s="1"/>
      <c r="CM67" s="4"/>
      <c r="CN67" s="1"/>
      <c r="CO67" s="4"/>
      <c r="CP67" s="4"/>
      <c r="CQ67" s="5"/>
      <c r="CR67" s="5"/>
      <c r="CS67" s="4"/>
      <c r="CT67" s="1"/>
      <c r="CU67" s="3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3"/>
      <c r="DJ67" s="1"/>
      <c r="DK67" s="1"/>
      <c r="DL67" s="2"/>
      <c r="DM67" s="1"/>
      <c r="DN67" s="1"/>
    </row>
    <row r="68" spans="2:118" x14ac:dyDescent="0.2">
      <c r="B68" s="1"/>
      <c r="C68" s="1"/>
      <c r="D68" s="6"/>
      <c r="E68" s="1"/>
      <c r="F68" s="1"/>
      <c r="G68" s="6"/>
      <c r="H68" s="1"/>
      <c r="I68" s="6"/>
      <c r="J68" s="6"/>
      <c r="K68" s="1"/>
      <c r="L68" s="6"/>
      <c r="M68" s="6"/>
      <c r="N68" s="1"/>
      <c r="O68" s="6"/>
      <c r="P68" s="6"/>
      <c r="Q68" s="1"/>
      <c r="R68" s="1"/>
      <c r="S68" s="6"/>
      <c r="T68" s="6"/>
      <c r="U68" s="6"/>
      <c r="V68" s="6"/>
      <c r="W68" s="6"/>
      <c r="X68" s="6"/>
      <c r="Y68" s="6"/>
      <c r="Z68" s="1"/>
      <c r="AA68" s="1"/>
      <c r="AB68" s="6"/>
      <c r="AC68" s="1"/>
      <c r="AD68" s="1"/>
      <c r="AE68" s="6"/>
      <c r="AF68" s="1"/>
      <c r="AG68" s="1"/>
      <c r="AH68" s="6"/>
      <c r="AI68" s="1"/>
      <c r="AJ68" s="1"/>
      <c r="AK68" s="6"/>
      <c r="AL68" s="1"/>
      <c r="AM68" s="1"/>
      <c r="AN68" s="6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6"/>
      <c r="BD68" s="1"/>
      <c r="BE68" s="1"/>
      <c r="BF68" s="6"/>
      <c r="BG68" s="1"/>
      <c r="BH68" s="1"/>
      <c r="BI68" s="5"/>
      <c r="BJ68" s="1"/>
      <c r="BK68" s="1"/>
      <c r="BL68" s="5"/>
      <c r="BM68" s="1"/>
      <c r="BN68" s="5"/>
      <c r="BO68" s="5"/>
      <c r="BP68" s="1"/>
      <c r="BQ68" s="1"/>
      <c r="BR68" s="4"/>
      <c r="BS68" s="1"/>
      <c r="BT68" s="1"/>
      <c r="BU68" s="5"/>
      <c r="BV68" s="1"/>
      <c r="BW68" s="1"/>
      <c r="BX68" s="4"/>
      <c r="BY68" s="1"/>
      <c r="BZ68" s="1"/>
      <c r="CA68" s="4"/>
      <c r="CB68" s="1"/>
      <c r="CC68" s="1"/>
      <c r="CD68" s="4"/>
      <c r="CE68" s="1"/>
      <c r="CF68" s="4"/>
      <c r="CG68" s="4"/>
      <c r="CH68" s="1"/>
      <c r="CI68" s="1"/>
      <c r="CJ68" s="4"/>
      <c r="CK68" s="1"/>
      <c r="CL68" s="1"/>
      <c r="CM68" s="4"/>
      <c r="CN68" s="1"/>
      <c r="CO68" s="4"/>
      <c r="CP68" s="4"/>
      <c r="CQ68" s="5"/>
      <c r="CR68" s="5"/>
      <c r="CS68" s="4"/>
      <c r="CT68" s="1"/>
      <c r="CU68" s="3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3"/>
      <c r="DJ68" s="1"/>
      <c r="DK68" s="1"/>
      <c r="DL68" s="2"/>
      <c r="DM68" s="1"/>
      <c r="DN68" s="1"/>
    </row>
    <row r="69" spans="2:118" x14ac:dyDescent="0.2">
      <c r="B69" s="1"/>
      <c r="C69" s="1"/>
      <c r="D69" s="6"/>
      <c r="E69" s="1"/>
      <c r="F69" s="1"/>
      <c r="G69" s="6"/>
      <c r="H69" s="1"/>
      <c r="I69" s="6"/>
      <c r="J69" s="6"/>
      <c r="K69" s="1"/>
      <c r="L69" s="6"/>
      <c r="M69" s="6"/>
      <c r="N69" s="1"/>
      <c r="O69" s="6"/>
      <c r="P69" s="6"/>
      <c r="Q69" s="1"/>
      <c r="R69" s="1"/>
      <c r="S69" s="6"/>
      <c r="T69" s="6"/>
      <c r="U69" s="6"/>
      <c r="V69" s="6"/>
      <c r="W69" s="6"/>
      <c r="X69" s="6"/>
      <c r="Y69" s="6"/>
      <c r="Z69" s="1"/>
      <c r="AA69" s="1"/>
      <c r="AB69" s="6"/>
      <c r="AC69" s="1"/>
      <c r="AD69" s="1"/>
      <c r="AE69" s="6"/>
      <c r="AF69" s="1"/>
      <c r="AG69" s="1"/>
      <c r="AH69" s="6"/>
      <c r="AI69" s="1"/>
      <c r="AJ69" s="1"/>
      <c r="AK69" s="6"/>
      <c r="AL69" s="1"/>
      <c r="AM69" s="1"/>
      <c r="AN69" s="6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6"/>
      <c r="BD69" s="1"/>
      <c r="BE69" s="1"/>
      <c r="BF69" s="6"/>
      <c r="BG69" s="1"/>
      <c r="BH69" s="1"/>
      <c r="BI69" s="5"/>
      <c r="BJ69" s="1"/>
      <c r="BK69" s="1"/>
      <c r="BL69" s="5"/>
      <c r="BM69" s="1"/>
      <c r="BN69" s="5"/>
      <c r="BO69" s="5"/>
      <c r="BP69" s="1"/>
      <c r="BQ69" s="1"/>
      <c r="BR69" s="4"/>
      <c r="BS69" s="1"/>
      <c r="BT69" s="1"/>
      <c r="BU69" s="5"/>
      <c r="BV69" s="1"/>
      <c r="BW69" s="1"/>
      <c r="BX69" s="4"/>
      <c r="BY69" s="1"/>
      <c r="BZ69" s="1"/>
      <c r="CA69" s="4"/>
      <c r="CB69" s="1"/>
      <c r="CC69" s="1"/>
      <c r="CD69" s="4"/>
      <c r="CE69" s="1"/>
      <c r="CF69" s="4"/>
      <c r="CG69" s="4"/>
      <c r="CH69" s="1"/>
      <c r="CI69" s="1"/>
      <c r="CJ69" s="4"/>
      <c r="CK69" s="1"/>
      <c r="CL69" s="1"/>
      <c r="CM69" s="4"/>
      <c r="CN69" s="1"/>
      <c r="CO69" s="4"/>
      <c r="CP69" s="4"/>
      <c r="CQ69" s="5"/>
      <c r="CR69" s="5"/>
      <c r="CS69" s="4"/>
      <c r="CT69" s="1"/>
      <c r="CU69" s="3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3"/>
      <c r="DJ69" s="1"/>
      <c r="DK69" s="1"/>
      <c r="DL69" s="2"/>
      <c r="DM69" s="1"/>
      <c r="DN69" s="1"/>
    </row>
    <row r="70" spans="2:118" x14ac:dyDescent="0.2">
      <c r="B70" s="1"/>
      <c r="C70" s="1"/>
      <c r="D70" s="6"/>
      <c r="E70" s="1"/>
      <c r="F70" s="1"/>
      <c r="G70" s="6"/>
      <c r="H70" s="1"/>
      <c r="I70" s="6"/>
      <c r="J70" s="6"/>
      <c r="K70" s="1"/>
      <c r="L70" s="6"/>
      <c r="M70" s="6"/>
      <c r="N70" s="1"/>
      <c r="O70" s="6"/>
      <c r="P70" s="6"/>
      <c r="Q70" s="1"/>
      <c r="R70" s="1"/>
      <c r="S70" s="6"/>
      <c r="T70" s="6"/>
      <c r="U70" s="6"/>
      <c r="V70" s="6"/>
      <c r="W70" s="6"/>
      <c r="X70" s="6"/>
      <c r="Y70" s="6"/>
      <c r="Z70" s="1"/>
      <c r="AA70" s="1"/>
      <c r="AB70" s="6"/>
      <c r="AC70" s="1"/>
      <c r="AD70" s="1"/>
      <c r="AE70" s="6"/>
      <c r="AF70" s="1"/>
      <c r="AG70" s="1"/>
      <c r="AH70" s="6"/>
      <c r="AI70" s="1"/>
      <c r="AJ70" s="1"/>
      <c r="AK70" s="6"/>
      <c r="AL70" s="1"/>
      <c r="AM70" s="1"/>
      <c r="AN70" s="6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6"/>
      <c r="BD70" s="1"/>
      <c r="BE70" s="1"/>
      <c r="BF70" s="6"/>
      <c r="BG70" s="1"/>
      <c r="BH70" s="1"/>
      <c r="BI70" s="5"/>
      <c r="BJ70" s="1"/>
      <c r="BK70" s="1"/>
      <c r="BL70" s="5"/>
      <c r="BM70" s="1"/>
      <c r="BN70" s="5"/>
      <c r="BO70" s="5"/>
      <c r="BP70" s="1"/>
      <c r="BQ70" s="1"/>
      <c r="BR70" s="4"/>
      <c r="BS70" s="1"/>
      <c r="BT70" s="1"/>
      <c r="BU70" s="5"/>
      <c r="BV70" s="1"/>
      <c r="BW70" s="1"/>
      <c r="BX70" s="4"/>
      <c r="BY70" s="1"/>
      <c r="BZ70" s="1"/>
      <c r="CA70" s="4"/>
      <c r="CB70" s="1"/>
      <c r="CC70" s="1"/>
      <c r="CD70" s="4"/>
      <c r="CE70" s="1"/>
      <c r="CF70" s="4"/>
      <c r="CG70" s="4"/>
      <c r="CH70" s="1"/>
      <c r="CI70" s="1"/>
      <c r="CJ70" s="4"/>
      <c r="CK70" s="1"/>
      <c r="CL70" s="1"/>
      <c r="CM70" s="4"/>
      <c r="CN70" s="1"/>
      <c r="CO70" s="4"/>
      <c r="CP70" s="4"/>
      <c r="CQ70" s="5"/>
      <c r="CR70" s="5"/>
      <c r="CS70" s="4"/>
      <c r="CT70" s="1"/>
      <c r="CU70" s="3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3"/>
      <c r="DJ70" s="1"/>
      <c r="DK70" s="1"/>
      <c r="DL70" s="2"/>
      <c r="DM70" s="1"/>
      <c r="DN70" s="1"/>
    </row>
    <row r="71" spans="2:118" x14ac:dyDescent="0.2">
      <c r="B71" s="1"/>
      <c r="C71" s="1"/>
      <c r="D71" s="6"/>
      <c r="E71" s="1"/>
      <c r="F71" s="1"/>
      <c r="G71" s="6"/>
      <c r="H71" s="1"/>
      <c r="I71" s="6"/>
      <c r="J71" s="6"/>
      <c r="K71" s="1"/>
      <c r="L71" s="6"/>
      <c r="M71" s="6"/>
      <c r="N71" s="1"/>
      <c r="O71" s="6"/>
      <c r="P71" s="6"/>
      <c r="Q71" s="1"/>
      <c r="R71" s="1"/>
      <c r="S71" s="6"/>
      <c r="T71" s="6"/>
      <c r="U71" s="6"/>
      <c r="V71" s="6"/>
      <c r="W71" s="6"/>
      <c r="X71" s="6"/>
      <c r="Y71" s="6"/>
      <c r="Z71" s="1"/>
      <c r="AA71" s="1"/>
      <c r="AB71" s="6"/>
      <c r="AC71" s="1"/>
      <c r="AD71" s="1"/>
      <c r="AE71" s="6"/>
      <c r="AF71" s="1"/>
      <c r="AG71" s="1"/>
      <c r="AH71" s="6"/>
      <c r="AI71" s="1"/>
      <c r="AJ71" s="1"/>
      <c r="AK71" s="6"/>
      <c r="AL71" s="1"/>
      <c r="AM71" s="1"/>
      <c r="AN71" s="6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6"/>
      <c r="BD71" s="1"/>
      <c r="BE71" s="1"/>
      <c r="BF71" s="6"/>
      <c r="BG71" s="1"/>
      <c r="BH71" s="1"/>
      <c r="BI71" s="5"/>
      <c r="BJ71" s="1"/>
      <c r="BK71" s="1"/>
      <c r="BL71" s="5"/>
      <c r="BM71" s="1"/>
      <c r="BN71" s="5"/>
      <c r="BO71" s="5"/>
      <c r="BP71" s="1"/>
      <c r="BQ71" s="1"/>
      <c r="BR71" s="4"/>
      <c r="BS71" s="1"/>
      <c r="BT71" s="1"/>
      <c r="BU71" s="5"/>
      <c r="BV71" s="1"/>
      <c r="BW71" s="1"/>
      <c r="BX71" s="4"/>
      <c r="BY71" s="1"/>
      <c r="BZ71" s="1"/>
      <c r="CA71" s="4"/>
      <c r="CB71" s="1"/>
      <c r="CC71" s="1"/>
      <c r="CD71" s="4"/>
      <c r="CE71" s="1"/>
      <c r="CF71" s="4"/>
      <c r="CG71" s="4"/>
      <c r="CH71" s="1"/>
      <c r="CI71" s="1"/>
      <c r="CJ71" s="4"/>
      <c r="CK71" s="1"/>
      <c r="CL71" s="1"/>
      <c r="CM71" s="4"/>
      <c r="CN71" s="1"/>
      <c r="CO71" s="4"/>
      <c r="CP71" s="4"/>
      <c r="CQ71" s="5"/>
      <c r="CR71" s="5"/>
      <c r="CS71" s="4"/>
      <c r="CT71" s="1"/>
      <c r="CU71" s="3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3"/>
      <c r="DJ71" s="1"/>
      <c r="DK71" s="1"/>
      <c r="DL71" s="2"/>
      <c r="DM71" s="1"/>
      <c r="DN71" s="1"/>
    </row>
    <row r="72" spans="2:118" x14ac:dyDescent="0.2">
      <c r="B72" s="1"/>
      <c r="C72" s="1"/>
      <c r="D72" s="6"/>
      <c r="E72" s="1"/>
      <c r="F72" s="1"/>
      <c r="G72" s="6"/>
      <c r="H72" s="1"/>
      <c r="I72" s="6"/>
      <c r="J72" s="6"/>
      <c r="K72" s="1"/>
      <c r="L72" s="6"/>
      <c r="M72" s="6"/>
      <c r="N72" s="1"/>
      <c r="O72" s="6"/>
      <c r="P72" s="6"/>
      <c r="Q72" s="1"/>
      <c r="R72" s="1"/>
      <c r="S72" s="6"/>
      <c r="T72" s="6"/>
      <c r="U72" s="6"/>
      <c r="V72" s="6"/>
      <c r="W72" s="6"/>
      <c r="X72" s="6"/>
      <c r="Y72" s="6"/>
      <c r="Z72" s="1"/>
      <c r="AA72" s="1"/>
      <c r="AB72" s="6"/>
      <c r="AC72" s="1"/>
      <c r="AD72" s="1"/>
      <c r="AE72" s="6"/>
      <c r="AF72" s="1"/>
      <c r="AG72" s="1"/>
      <c r="AH72" s="6"/>
      <c r="AI72" s="1"/>
      <c r="AJ72" s="1"/>
      <c r="AK72" s="6"/>
      <c r="AL72" s="1"/>
      <c r="AM72" s="1"/>
      <c r="AN72" s="6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6"/>
      <c r="BD72" s="1"/>
      <c r="BE72" s="1"/>
      <c r="BF72" s="6"/>
      <c r="BG72" s="1"/>
      <c r="BH72" s="1"/>
      <c r="BI72" s="5"/>
      <c r="BJ72" s="1"/>
      <c r="BK72" s="1"/>
      <c r="BL72" s="5"/>
      <c r="BM72" s="1"/>
      <c r="BN72" s="5"/>
      <c r="BO72" s="5"/>
      <c r="BP72" s="1"/>
      <c r="BQ72" s="1"/>
      <c r="BR72" s="4"/>
      <c r="BS72" s="1"/>
      <c r="BT72" s="1"/>
      <c r="BU72" s="5"/>
      <c r="BV72" s="1"/>
      <c r="BW72" s="1"/>
      <c r="BX72" s="4"/>
      <c r="BY72" s="1"/>
      <c r="BZ72" s="1"/>
      <c r="CA72" s="4"/>
      <c r="CB72" s="1"/>
      <c r="CC72" s="1"/>
      <c r="CD72" s="4"/>
      <c r="CE72" s="1"/>
      <c r="CF72" s="4"/>
      <c r="CG72" s="4"/>
      <c r="CH72" s="1"/>
      <c r="CI72" s="1"/>
      <c r="CJ72" s="4"/>
      <c r="CK72" s="1"/>
      <c r="CL72" s="1"/>
      <c r="CM72" s="4"/>
      <c r="CN72" s="1"/>
      <c r="CO72" s="4"/>
      <c r="CP72" s="4"/>
      <c r="CQ72" s="5"/>
      <c r="CR72" s="5"/>
      <c r="CS72" s="4"/>
      <c r="CT72" s="1"/>
      <c r="CU72" s="3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3"/>
      <c r="DJ72" s="1"/>
      <c r="DK72" s="1"/>
      <c r="DL72" s="2"/>
      <c r="DM72" s="1"/>
      <c r="DN72" s="1"/>
    </row>
    <row r="73" spans="2:118" x14ac:dyDescent="0.2">
      <c r="B73" s="1"/>
      <c r="C73" s="1"/>
      <c r="D73" s="6"/>
      <c r="E73" s="1"/>
      <c r="F73" s="1"/>
      <c r="G73" s="6"/>
      <c r="H73" s="1"/>
      <c r="I73" s="6"/>
      <c r="J73" s="6"/>
      <c r="K73" s="1"/>
      <c r="L73" s="6"/>
      <c r="M73" s="6"/>
      <c r="N73" s="1"/>
      <c r="O73" s="6"/>
      <c r="P73" s="6"/>
      <c r="Q73" s="1"/>
      <c r="R73" s="1"/>
      <c r="S73" s="6"/>
      <c r="T73" s="6"/>
      <c r="U73" s="6"/>
      <c r="V73" s="6"/>
      <c r="W73" s="6"/>
      <c r="X73" s="6"/>
      <c r="Y73" s="6"/>
      <c r="Z73" s="1"/>
      <c r="AA73" s="1"/>
      <c r="AB73" s="6"/>
      <c r="AC73" s="1"/>
      <c r="AD73" s="1"/>
      <c r="AE73" s="6"/>
      <c r="AF73" s="1"/>
      <c r="AG73" s="1"/>
      <c r="AH73" s="6"/>
      <c r="AI73" s="1"/>
      <c r="AJ73" s="1"/>
      <c r="AK73" s="6"/>
      <c r="AL73" s="1"/>
      <c r="AM73" s="1"/>
      <c r="AN73" s="6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6"/>
      <c r="BD73" s="1"/>
      <c r="BE73" s="1"/>
      <c r="BF73" s="6"/>
      <c r="BG73" s="1"/>
      <c r="BH73" s="1"/>
      <c r="BI73" s="5"/>
      <c r="BJ73" s="1"/>
      <c r="BK73" s="1"/>
      <c r="BL73" s="5"/>
      <c r="BM73" s="1"/>
      <c r="BN73" s="5"/>
      <c r="BO73" s="5"/>
      <c r="BP73" s="1"/>
      <c r="BQ73" s="1"/>
      <c r="BR73" s="4"/>
      <c r="BS73" s="1"/>
      <c r="BT73" s="1"/>
      <c r="BU73" s="5"/>
      <c r="BV73" s="1"/>
      <c r="BW73" s="1"/>
      <c r="BX73" s="4"/>
      <c r="BY73" s="1"/>
      <c r="BZ73" s="1"/>
      <c r="CA73" s="4"/>
      <c r="CB73" s="1"/>
      <c r="CC73" s="1"/>
      <c r="CD73" s="4"/>
      <c r="CE73" s="1"/>
      <c r="CF73" s="4"/>
      <c r="CG73" s="4"/>
      <c r="CH73" s="1"/>
      <c r="CI73" s="1"/>
      <c r="CJ73" s="4"/>
      <c r="CK73" s="1"/>
      <c r="CL73" s="1"/>
      <c r="CM73" s="4"/>
      <c r="CN73" s="1"/>
      <c r="CO73" s="4"/>
      <c r="CP73" s="4"/>
      <c r="CQ73" s="5"/>
      <c r="CR73" s="5"/>
      <c r="CS73" s="4"/>
      <c r="CT73" s="1"/>
      <c r="CU73" s="3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3"/>
      <c r="DJ73" s="1"/>
      <c r="DK73" s="1"/>
      <c r="DL73" s="2"/>
      <c r="DM73" s="1"/>
      <c r="DN73" s="1"/>
    </row>
    <row r="74" spans="2:118" x14ac:dyDescent="0.2">
      <c r="B74" s="1"/>
      <c r="C74" s="1"/>
      <c r="D74" s="6"/>
      <c r="E74" s="1"/>
      <c r="F74" s="1"/>
      <c r="G74" s="6"/>
      <c r="H74" s="1"/>
      <c r="I74" s="6"/>
      <c r="J74" s="6"/>
      <c r="K74" s="1"/>
      <c r="L74" s="6"/>
      <c r="M74" s="6"/>
      <c r="N74" s="1"/>
      <c r="O74" s="6"/>
      <c r="P74" s="6"/>
      <c r="Q74" s="1"/>
      <c r="R74" s="1"/>
      <c r="S74" s="6"/>
      <c r="T74" s="6"/>
      <c r="U74" s="6"/>
      <c r="V74" s="6"/>
      <c r="W74" s="6"/>
      <c r="X74" s="6"/>
      <c r="Y74" s="6"/>
      <c r="Z74" s="1"/>
      <c r="AA74" s="1"/>
      <c r="AB74" s="6"/>
      <c r="AC74" s="1"/>
      <c r="AD74" s="1"/>
      <c r="AE74" s="6"/>
      <c r="AF74" s="1"/>
      <c r="AG74" s="1"/>
      <c r="AH74" s="6"/>
      <c r="AI74" s="1"/>
      <c r="AJ74" s="1"/>
      <c r="AK74" s="6"/>
      <c r="AL74" s="1"/>
      <c r="AM74" s="1"/>
      <c r="AN74" s="6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6"/>
      <c r="BD74" s="1"/>
      <c r="BE74" s="1"/>
      <c r="BF74" s="6"/>
      <c r="BG74" s="1"/>
      <c r="BH74" s="1"/>
      <c r="BI74" s="5"/>
      <c r="BJ74" s="1"/>
      <c r="BK74" s="1"/>
      <c r="BL74" s="5"/>
      <c r="BM74" s="1"/>
      <c r="BN74" s="5"/>
      <c r="BO74" s="5"/>
      <c r="BP74" s="1"/>
      <c r="BQ74" s="1"/>
      <c r="BR74" s="4"/>
      <c r="BS74" s="1"/>
      <c r="BT74" s="1"/>
      <c r="BU74" s="5"/>
      <c r="BV74" s="1"/>
      <c r="BW74" s="1"/>
      <c r="BX74" s="4"/>
      <c r="BY74" s="1"/>
      <c r="BZ74" s="1"/>
      <c r="CA74" s="4"/>
      <c r="CB74" s="1"/>
      <c r="CC74" s="1"/>
      <c r="CD74" s="4"/>
      <c r="CE74" s="1"/>
      <c r="CF74" s="4"/>
      <c r="CG74" s="4"/>
      <c r="CH74" s="1"/>
      <c r="CI74" s="1"/>
      <c r="CJ74" s="4"/>
      <c r="CK74" s="1"/>
      <c r="CL74" s="1"/>
      <c r="CM74" s="4"/>
      <c r="CN74" s="1"/>
      <c r="CO74" s="4"/>
      <c r="CP74" s="4"/>
      <c r="CQ74" s="5"/>
      <c r="CR74" s="5"/>
      <c r="CS74" s="4"/>
      <c r="CT74" s="1"/>
      <c r="CU74" s="3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3"/>
      <c r="DJ74" s="1"/>
      <c r="DK74" s="1"/>
      <c r="DL74" s="2"/>
      <c r="DM74" s="1"/>
      <c r="DN74" s="1"/>
    </row>
    <row r="75" spans="2:118" x14ac:dyDescent="0.2">
      <c r="B75" s="1"/>
      <c r="C75" s="1"/>
      <c r="D75" s="6"/>
      <c r="E75" s="1"/>
      <c r="F75" s="1"/>
      <c r="G75" s="6"/>
      <c r="H75" s="1"/>
      <c r="I75" s="6"/>
      <c r="J75" s="6"/>
      <c r="K75" s="1"/>
      <c r="L75" s="6"/>
      <c r="M75" s="6"/>
      <c r="N75" s="1"/>
      <c r="O75" s="6"/>
      <c r="P75" s="6"/>
      <c r="Q75" s="1"/>
      <c r="R75" s="1"/>
      <c r="S75" s="6"/>
      <c r="T75" s="6"/>
      <c r="U75" s="6"/>
      <c r="V75" s="6"/>
      <c r="W75" s="6"/>
      <c r="X75" s="6"/>
      <c r="Y75" s="6"/>
      <c r="Z75" s="1"/>
      <c r="AA75" s="1"/>
      <c r="AB75" s="6"/>
      <c r="AC75" s="1"/>
      <c r="AD75" s="1"/>
      <c r="AE75" s="6"/>
      <c r="AF75" s="1"/>
      <c r="AG75" s="1"/>
      <c r="AH75" s="6"/>
      <c r="AI75" s="1"/>
      <c r="AJ75" s="1"/>
      <c r="AK75" s="6"/>
      <c r="AL75" s="1"/>
      <c r="AM75" s="1"/>
      <c r="AN75" s="6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6"/>
      <c r="BD75" s="1"/>
      <c r="BE75" s="1"/>
      <c r="BF75" s="6"/>
      <c r="BG75" s="1"/>
      <c r="BH75" s="1"/>
      <c r="BI75" s="5"/>
      <c r="BJ75" s="1"/>
      <c r="BK75" s="1"/>
      <c r="BL75" s="5"/>
      <c r="BM75" s="1"/>
      <c r="BN75" s="5"/>
      <c r="BO75" s="5"/>
      <c r="BP75" s="1"/>
      <c r="BQ75" s="1"/>
      <c r="BR75" s="4"/>
      <c r="BS75" s="1"/>
      <c r="BT75" s="1"/>
      <c r="BU75" s="5"/>
      <c r="BV75" s="1"/>
      <c r="BW75" s="1"/>
      <c r="BX75" s="4"/>
      <c r="BY75" s="1"/>
      <c r="BZ75" s="1"/>
      <c r="CA75" s="4"/>
      <c r="CB75" s="1"/>
      <c r="CC75" s="1"/>
      <c r="CD75" s="4"/>
      <c r="CE75" s="1"/>
      <c r="CF75" s="4"/>
      <c r="CG75" s="4"/>
      <c r="CH75" s="1"/>
      <c r="CI75" s="1"/>
      <c r="CJ75" s="4"/>
      <c r="CK75" s="1"/>
      <c r="CL75" s="1"/>
      <c r="CM75" s="4"/>
      <c r="CN75" s="1"/>
      <c r="CO75" s="4"/>
      <c r="CP75" s="4"/>
      <c r="CQ75" s="5"/>
      <c r="CR75" s="5"/>
      <c r="CS75" s="4"/>
      <c r="CT75" s="1"/>
      <c r="CU75" s="3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3"/>
      <c r="DJ75" s="1"/>
      <c r="DK75" s="1"/>
      <c r="DL75" s="2"/>
      <c r="DM75" s="1"/>
      <c r="DN75" s="1"/>
    </row>
    <row r="76" spans="2:118" x14ac:dyDescent="0.2">
      <c r="B76" s="1"/>
      <c r="C76" s="1"/>
      <c r="D76" s="6"/>
      <c r="E76" s="1"/>
      <c r="F76" s="1"/>
      <c r="G76" s="6"/>
      <c r="H76" s="1"/>
      <c r="I76" s="6"/>
      <c r="J76" s="6"/>
      <c r="K76" s="1"/>
      <c r="L76" s="6"/>
      <c r="M76" s="6"/>
      <c r="N76" s="1"/>
      <c r="O76" s="6"/>
      <c r="P76" s="6"/>
      <c r="Q76" s="1"/>
      <c r="R76" s="1"/>
      <c r="S76" s="6"/>
      <c r="T76" s="6"/>
      <c r="U76" s="6"/>
      <c r="V76" s="6"/>
      <c r="W76" s="6"/>
      <c r="X76" s="6"/>
      <c r="Y76" s="6"/>
      <c r="Z76" s="1"/>
      <c r="AA76" s="1"/>
      <c r="AB76" s="6"/>
      <c r="AC76" s="1"/>
      <c r="AD76" s="1"/>
      <c r="AE76" s="6"/>
      <c r="AF76" s="1"/>
      <c r="AG76" s="1"/>
      <c r="AH76" s="6"/>
      <c r="AI76" s="1"/>
      <c r="AJ76" s="1"/>
      <c r="AK76" s="6"/>
      <c r="AL76" s="1"/>
      <c r="AM76" s="1"/>
      <c r="AN76" s="6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6"/>
      <c r="BD76" s="1"/>
      <c r="BE76" s="1"/>
      <c r="BF76" s="6"/>
      <c r="BG76" s="1"/>
      <c r="BH76" s="1"/>
      <c r="BI76" s="5"/>
      <c r="BJ76" s="1"/>
      <c r="BK76" s="1"/>
      <c r="BL76" s="5"/>
      <c r="BM76" s="1"/>
      <c r="BN76" s="5"/>
      <c r="BO76" s="5"/>
      <c r="BP76" s="1"/>
      <c r="BQ76" s="1"/>
      <c r="BR76" s="4"/>
      <c r="BS76" s="1"/>
      <c r="BT76" s="1"/>
      <c r="BU76" s="5"/>
      <c r="BV76" s="1"/>
      <c r="BW76" s="1"/>
      <c r="BX76" s="4"/>
      <c r="BY76" s="1"/>
      <c r="BZ76" s="1"/>
      <c r="CA76" s="4"/>
      <c r="CB76" s="1"/>
      <c r="CC76" s="1"/>
      <c r="CD76" s="4"/>
      <c r="CE76" s="1"/>
      <c r="CF76" s="4"/>
      <c r="CG76" s="4"/>
      <c r="CH76" s="1"/>
      <c r="CI76" s="1"/>
      <c r="CJ76" s="4"/>
      <c r="CK76" s="1"/>
      <c r="CL76" s="1"/>
      <c r="CM76" s="4"/>
      <c r="CN76" s="1"/>
      <c r="CO76" s="4"/>
      <c r="CP76" s="4"/>
      <c r="CQ76" s="5"/>
      <c r="CR76" s="5"/>
      <c r="CS76" s="4"/>
      <c r="CT76" s="1"/>
      <c r="CU76" s="3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3"/>
      <c r="DJ76" s="1"/>
      <c r="DK76" s="1"/>
      <c r="DL76" s="2"/>
      <c r="DM76" s="1"/>
      <c r="DN76" s="1"/>
    </row>
    <row r="77" spans="2:118" x14ac:dyDescent="0.2">
      <c r="B77" s="1"/>
      <c r="C77" s="1"/>
      <c r="D77" s="6"/>
      <c r="E77" s="1"/>
      <c r="F77" s="1"/>
      <c r="G77" s="6"/>
      <c r="H77" s="1"/>
      <c r="I77" s="6"/>
      <c r="J77" s="6"/>
      <c r="K77" s="1"/>
      <c r="L77" s="6"/>
      <c r="M77" s="6"/>
      <c r="N77" s="1"/>
      <c r="O77" s="6"/>
      <c r="P77" s="6"/>
      <c r="Q77" s="1"/>
      <c r="R77" s="1"/>
      <c r="S77" s="6"/>
      <c r="T77" s="6"/>
      <c r="U77" s="6"/>
      <c r="V77" s="6"/>
      <c r="W77" s="6"/>
      <c r="X77" s="6"/>
      <c r="Y77" s="6"/>
      <c r="Z77" s="1"/>
      <c r="AA77" s="1"/>
      <c r="AB77" s="6"/>
      <c r="AC77" s="1"/>
      <c r="AD77" s="1"/>
      <c r="AE77" s="6"/>
      <c r="AF77" s="1"/>
      <c r="AG77" s="1"/>
      <c r="AH77" s="6"/>
      <c r="AI77" s="1"/>
      <c r="AJ77" s="1"/>
      <c r="AK77" s="6"/>
      <c r="AL77" s="1"/>
      <c r="AM77" s="1"/>
      <c r="AN77" s="6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6"/>
      <c r="BD77" s="1"/>
      <c r="BE77" s="1"/>
      <c r="BF77" s="6"/>
      <c r="BG77" s="1"/>
      <c r="BH77" s="1"/>
      <c r="BI77" s="5"/>
      <c r="BJ77" s="1"/>
      <c r="BK77" s="1"/>
      <c r="BL77" s="5"/>
      <c r="BM77" s="1"/>
      <c r="BN77" s="5"/>
      <c r="BO77" s="5"/>
      <c r="BP77" s="1"/>
      <c r="BQ77" s="1"/>
      <c r="BR77" s="4"/>
      <c r="BS77" s="1"/>
      <c r="BT77" s="1"/>
      <c r="BU77" s="5"/>
      <c r="BV77" s="1"/>
      <c r="BW77" s="1"/>
      <c r="BX77" s="4"/>
      <c r="BY77" s="1"/>
      <c r="BZ77" s="1"/>
      <c r="CA77" s="4"/>
      <c r="CB77" s="1"/>
      <c r="CC77" s="1"/>
      <c r="CD77" s="4"/>
      <c r="CE77" s="1"/>
      <c r="CF77" s="4"/>
      <c r="CG77" s="4"/>
      <c r="CH77" s="1"/>
      <c r="CI77" s="1"/>
      <c r="CJ77" s="4"/>
      <c r="CK77" s="1"/>
      <c r="CL77" s="1"/>
      <c r="CM77" s="4"/>
      <c r="CN77" s="1"/>
      <c r="CO77" s="4"/>
      <c r="CP77" s="4"/>
      <c r="CQ77" s="5"/>
      <c r="CR77" s="5"/>
      <c r="CS77" s="4"/>
      <c r="CT77" s="1"/>
      <c r="CU77" s="3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3"/>
      <c r="DJ77" s="1"/>
      <c r="DK77" s="1"/>
      <c r="DL77" s="2"/>
      <c r="DM77" s="1"/>
      <c r="DN77" s="1"/>
    </row>
    <row r="78" spans="2:118" x14ac:dyDescent="0.2">
      <c r="B78" s="1"/>
      <c r="C78" s="1"/>
      <c r="D78" s="6"/>
      <c r="E78" s="1"/>
      <c r="F78" s="1"/>
      <c r="G78" s="6"/>
      <c r="H78" s="1"/>
      <c r="I78" s="6"/>
      <c r="J78" s="6"/>
      <c r="K78" s="1"/>
      <c r="L78" s="6"/>
      <c r="M78" s="6"/>
      <c r="N78" s="1"/>
      <c r="O78" s="6"/>
      <c r="P78" s="6"/>
      <c r="Q78" s="1"/>
      <c r="R78" s="1"/>
      <c r="S78" s="6"/>
      <c r="T78" s="6"/>
      <c r="U78" s="6"/>
      <c r="V78" s="6"/>
      <c r="W78" s="6"/>
      <c r="X78" s="6"/>
      <c r="Y78" s="6"/>
      <c r="Z78" s="1"/>
      <c r="AA78" s="1"/>
      <c r="AB78" s="6"/>
      <c r="AC78" s="1"/>
      <c r="AD78" s="1"/>
      <c r="AE78" s="6"/>
      <c r="AF78" s="1"/>
      <c r="AG78" s="1"/>
      <c r="AH78" s="6"/>
      <c r="AI78" s="1"/>
      <c r="AJ78" s="1"/>
      <c r="AK78" s="6"/>
      <c r="AL78" s="1"/>
      <c r="AM78" s="1"/>
      <c r="AN78" s="6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6"/>
      <c r="BD78" s="1"/>
      <c r="BE78" s="1"/>
      <c r="BF78" s="6"/>
      <c r="BG78" s="1"/>
      <c r="BH78" s="1"/>
      <c r="BI78" s="5"/>
      <c r="BJ78" s="1"/>
      <c r="BK78" s="1"/>
      <c r="BL78" s="5"/>
      <c r="BM78" s="1"/>
      <c r="BN78" s="5"/>
      <c r="BO78" s="5"/>
      <c r="BP78" s="1"/>
      <c r="BQ78" s="1"/>
      <c r="BR78" s="4"/>
      <c r="BS78" s="1"/>
      <c r="BT78" s="1"/>
      <c r="BU78" s="5"/>
      <c r="BV78" s="1"/>
      <c r="BW78" s="1"/>
      <c r="BX78" s="4"/>
      <c r="BY78" s="1"/>
      <c r="BZ78" s="1"/>
      <c r="CA78" s="4"/>
      <c r="CB78" s="1"/>
      <c r="CC78" s="1"/>
      <c r="CD78" s="4"/>
      <c r="CE78" s="1"/>
      <c r="CF78" s="4"/>
      <c r="CG78" s="4"/>
      <c r="CH78" s="1"/>
      <c r="CI78" s="1"/>
      <c r="CJ78" s="4"/>
      <c r="CK78" s="1"/>
      <c r="CL78" s="1"/>
      <c r="CM78" s="4"/>
      <c r="CN78" s="1"/>
      <c r="CO78" s="4"/>
      <c r="CP78" s="4"/>
      <c r="CQ78" s="5"/>
      <c r="CR78" s="5"/>
      <c r="CS78" s="4"/>
      <c r="CT78" s="1"/>
      <c r="CU78" s="3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3"/>
      <c r="DJ78" s="1"/>
      <c r="DK78" s="1"/>
      <c r="DL78" s="2"/>
      <c r="DM78" s="1"/>
      <c r="DN78" s="1"/>
    </row>
    <row r="79" spans="2:118" x14ac:dyDescent="0.2">
      <c r="B79" s="1"/>
      <c r="C79" s="1"/>
      <c r="D79" s="6"/>
      <c r="E79" s="1"/>
      <c r="F79" s="1"/>
      <c r="G79" s="6"/>
      <c r="H79" s="1"/>
      <c r="I79" s="6"/>
      <c r="J79" s="6"/>
      <c r="K79" s="1"/>
      <c r="L79" s="6"/>
      <c r="M79" s="6"/>
      <c r="N79" s="1"/>
      <c r="O79" s="6"/>
      <c r="P79" s="6"/>
      <c r="Q79" s="1"/>
      <c r="R79" s="1"/>
      <c r="S79" s="6"/>
      <c r="T79" s="6"/>
      <c r="U79" s="6"/>
      <c r="V79" s="6"/>
      <c r="W79" s="6"/>
      <c r="X79" s="6"/>
      <c r="Y79" s="6"/>
      <c r="Z79" s="1"/>
      <c r="AA79" s="1"/>
      <c r="AB79" s="6"/>
      <c r="AC79" s="1"/>
      <c r="AD79" s="1"/>
      <c r="AE79" s="6"/>
      <c r="AF79" s="1"/>
      <c r="AG79" s="1"/>
      <c r="AH79" s="6"/>
      <c r="AI79" s="1"/>
      <c r="AJ79" s="1"/>
      <c r="AK79" s="6"/>
      <c r="AL79" s="1"/>
      <c r="AM79" s="1"/>
      <c r="AN79" s="6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6"/>
      <c r="BD79" s="1"/>
      <c r="BE79" s="1"/>
      <c r="BF79" s="6"/>
      <c r="BG79" s="1"/>
      <c r="BH79" s="1"/>
      <c r="BI79" s="5"/>
      <c r="BJ79" s="1"/>
      <c r="BK79" s="1"/>
      <c r="BL79" s="5"/>
      <c r="BM79" s="1"/>
      <c r="BN79" s="5"/>
      <c r="BO79" s="5"/>
      <c r="BP79" s="1"/>
      <c r="BQ79" s="1"/>
      <c r="BR79" s="4"/>
      <c r="BS79" s="1"/>
      <c r="BT79" s="1"/>
      <c r="BU79" s="5"/>
      <c r="BV79" s="1"/>
      <c r="BW79" s="1"/>
      <c r="BX79" s="4"/>
      <c r="BY79" s="1"/>
      <c r="BZ79" s="1"/>
      <c r="CA79" s="4"/>
      <c r="CB79" s="1"/>
      <c r="CC79" s="1"/>
      <c r="CD79" s="4"/>
      <c r="CE79" s="1"/>
      <c r="CF79" s="4"/>
      <c r="CG79" s="4"/>
      <c r="CH79" s="1"/>
      <c r="CI79" s="1"/>
      <c r="CJ79" s="4"/>
      <c r="CK79" s="1"/>
      <c r="CL79" s="1"/>
      <c r="CM79" s="4"/>
      <c r="CN79" s="1"/>
      <c r="CO79" s="4"/>
      <c r="CP79" s="4"/>
      <c r="CQ79" s="5"/>
      <c r="CR79" s="5"/>
      <c r="CS79" s="4"/>
      <c r="CT79" s="1"/>
      <c r="CU79" s="3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3"/>
      <c r="DJ79" s="1"/>
      <c r="DK79" s="1"/>
      <c r="DL79" s="2"/>
      <c r="DM79" s="1"/>
      <c r="DN79" s="1"/>
    </row>
    <row r="80" spans="2:118" x14ac:dyDescent="0.2">
      <c r="B80" s="1"/>
      <c r="C80" s="1"/>
      <c r="D80" s="6"/>
      <c r="E80" s="1"/>
      <c r="F80" s="1"/>
      <c r="G80" s="6"/>
      <c r="H80" s="1"/>
      <c r="I80" s="6"/>
      <c r="J80" s="6"/>
      <c r="K80" s="1"/>
      <c r="L80" s="6"/>
      <c r="M80" s="6"/>
      <c r="N80" s="1"/>
      <c r="O80" s="6"/>
      <c r="P80" s="6"/>
      <c r="Q80" s="1"/>
      <c r="R80" s="1"/>
      <c r="S80" s="6"/>
      <c r="T80" s="6"/>
      <c r="U80" s="6"/>
      <c r="V80" s="6"/>
      <c r="W80" s="6"/>
      <c r="X80" s="6"/>
      <c r="Y80" s="6"/>
      <c r="Z80" s="1"/>
      <c r="AA80" s="1"/>
      <c r="AB80" s="6"/>
      <c r="AC80" s="1"/>
      <c r="AD80" s="1"/>
      <c r="AE80" s="6"/>
      <c r="AF80" s="1"/>
      <c r="AG80" s="1"/>
      <c r="AH80" s="6"/>
      <c r="AI80" s="1"/>
      <c r="AJ80" s="1"/>
      <c r="AK80" s="6"/>
      <c r="AL80" s="1"/>
      <c r="AM80" s="1"/>
      <c r="AN80" s="6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6"/>
      <c r="BD80" s="1"/>
      <c r="BE80" s="1"/>
      <c r="BF80" s="6"/>
      <c r="BG80" s="1"/>
      <c r="BH80" s="1"/>
      <c r="BI80" s="5"/>
      <c r="BJ80" s="1"/>
      <c r="BK80" s="1"/>
      <c r="BL80" s="5"/>
      <c r="BM80" s="1"/>
      <c r="BN80" s="5"/>
      <c r="BO80" s="5"/>
      <c r="BP80" s="1"/>
      <c r="BQ80" s="1"/>
      <c r="BR80" s="4"/>
      <c r="BS80" s="1"/>
      <c r="BT80" s="1"/>
      <c r="BU80" s="5"/>
      <c r="BV80" s="1"/>
      <c r="BW80" s="1"/>
      <c r="BX80" s="4"/>
      <c r="BY80" s="1"/>
      <c r="BZ80" s="1"/>
      <c r="CA80" s="4"/>
      <c r="CB80" s="1"/>
      <c r="CC80" s="1"/>
      <c r="CD80" s="4"/>
      <c r="CE80" s="1"/>
      <c r="CF80" s="4"/>
      <c r="CG80" s="4"/>
      <c r="CH80" s="1"/>
      <c r="CI80" s="1"/>
      <c r="CJ80" s="4"/>
      <c r="CK80" s="1"/>
      <c r="CL80" s="1"/>
      <c r="CM80" s="4"/>
      <c r="CN80" s="1"/>
      <c r="CO80" s="4"/>
      <c r="CP80" s="4"/>
      <c r="CQ80" s="5"/>
      <c r="CR80" s="5"/>
      <c r="CS80" s="4"/>
      <c r="CT80" s="1"/>
      <c r="CU80" s="3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3"/>
      <c r="DJ80" s="1"/>
      <c r="DK80" s="1"/>
      <c r="DL80" s="2"/>
      <c r="DM80" s="1"/>
      <c r="DN80" s="1"/>
    </row>
    <row r="81" spans="2:118" x14ac:dyDescent="0.2">
      <c r="B81" s="1"/>
      <c r="C81" s="1"/>
      <c r="D81" s="6"/>
      <c r="E81" s="1"/>
      <c r="F81" s="1"/>
      <c r="G81" s="6"/>
      <c r="H81" s="1"/>
      <c r="I81" s="6"/>
      <c r="J81" s="6"/>
      <c r="K81" s="1"/>
      <c r="L81" s="6"/>
      <c r="M81" s="6"/>
      <c r="N81" s="1"/>
      <c r="O81" s="6"/>
      <c r="P81" s="6"/>
      <c r="Q81" s="1"/>
      <c r="R81" s="1"/>
      <c r="S81" s="6"/>
      <c r="T81" s="6"/>
      <c r="U81" s="6"/>
      <c r="V81" s="6"/>
      <c r="W81" s="6"/>
      <c r="X81" s="6"/>
      <c r="Y81" s="6"/>
      <c r="Z81" s="1"/>
      <c r="AA81" s="1"/>
      <c r="AB81" s="6"/>
      <c r="AC81" s="1"/>
      <c r="AD81" s="1"/>
      <c r="AE81" s="6"/>
      <c r="AF81" s="1"/>
      <c r="AG81" s="1"/>
      <c r="AH81" s="6"/>
      <c r="AI81" s="1"/>
      <c r="AJ81" s="1"/>
      <c r="AK81" s="6"/>
      <c r="AL81" s="1"/>
      <c r="AM81" s="1"/>
      <c r="AN81" s="6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6"/>
      <c r="BD81" s="1"/>
      <c r="BE81" s="1"/>
      <c r="BF81" s="6"/>
      <c r="BG81" s="1"/>
      <c r="BH81" s="1"/>
      <c r="BI81" s="5"/>
      <c r="BJ81" s="1"/>
      <c r="BK81" s="1"/>
      <c r="BL81" s="5"/>
      <c r="BM81" s="1"/>
      <c r="BN81" s="5"/>
      <c r="BO81" s="5"/>
      <c r="BP81" s="1"/>
      <c r="BQ81" s="1"/>
      <c r="BR81" s="4"/>
      <c r="BS81" s="1"/>
      <c r="BT81" s="1"/>
      <c r="BU81" s="5"/>
      <c r="BV81" s="1"/>
      <c r="BW81" s="1"/>
      <c r="BX81" s="4"/>
      <c r="BY81" s="1"/>
      <c r="BZ81" s="1"/>
      <c r="CA81" s="4"/>
      <c r="CB81" s="1"/>
      <c r="CC81" s="1"/>
      <c r="CD81" s="4"/>
      <c r="CE81" s="1"/>
      <c r="CF81" s="4"/>
      <c r="CG81" s="4"/>
      <c r="CH81" s="1"/>
      <c r="CI81" s="1"/>
      <c r="CJ81" s="4"/>
      <c r="CK81" s="1"/>
      <c r="CL81" s="1"/>
      <c r="CM81" s="4"/>
      <c r="CN81" s="1"/>
      <c r="CO81" s="4"/>
      <c r="CP81" s="4"/>
      <c r="CQ81" s="5"/>
      <c r="CR81" s="5"/>
      <c r="CS81" s="4"/>
      <c r="CT81" s="1"/>
      <c r="CU81" s="3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3"/>
      <c r="DJ81" s="1"/>
      <c r="DK81" s="1"/>
      <c r="DL81" s="2"/>
      <c r="DM81" s="1"/>
      <c r="DN81" s="1"/>
    </row>
    <row r="82" spans="2:118" x14ac:dyDescent="0.2">
      <c r="B82" s="1"/>
      <c r="C82" s="1"/>
      <c r="D82" s="6"/>
      <c r="E82" s="1"/>
      <c r="F82" s="1"/>
      <c r="G82" s="6"/>
      <c r="H82" s="1"/>
      <c r="I82" s="6"/>
      <c r="J82" s="6"/>
      <c r="K82" s="1"/>
      <c r="L82" s="6"/>
      <c r="M82" s="6"/>
      <c r="N82" s="1"/>
      <c r="O82" s="6"/>
      <c r="P82" s="6"/>
      <c r="Q82" s="1"/>
      <c r="R82" s="1"/>
      <c r="S82" s="6"/>
      <c r="T82" s="6"/>
      <c r="U82" s="6"/>
      <c r="V82" s="6"/>
      <c r="W82" s="6"/>
      <c r="X82" s="6"/>
      <c r="Y82" s="6"/>
      <c r="Z82" s="1"/>
      <c r="AA82" s="1"/>
      <c r="AB82" s="6"/>
      <c r="AC82" s="1"/>
      <c r="AD82" s="1"/>
      <c r="AE82" s="6"/>
      <c r="AF82" s="1"/>
      <c r="AG82" s="1"/>
      <c r="AH82" s="6"/>
      <c r="AI82" s="1"/>
      <c r="AJ82" s="1"/>
      <c r="AK82" s="6"/>
      <c r="AL82" s="1"/>
      <c r="AM82" s="1"/>
      <c r="AN82" s="6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6"/>
      <c r="BD82" s="1"/>
      <c r="BE82" s="1"/>
      <c r="BF82" s="6"/>
      <c r="BG82" s="1"/>
      <c r="BH82" s="1"/>
      <c r="BI82" s="5"/>
      <c r="BJ82" s="1"/>
      <c r="BK82" s="1"/>
      <c r="BL82" s="5"/>
      <c r="BM82" s="1"/>
      <c r="BN82" s="5"/>
      <c r="BO82" s="5"/>
      <c r="BP82" s="1"/>
      <c r="BQ82" s="1"/>
      <c r="BR82" s="4"/>
      <c r="BS82" s="1"/>
      <c r="BT82" s="1"/>
      <c r="BU82" s="5"/>
      <c r="BV82" s="1"/>
      <c r="BW82" s="1"/>
      <c r="BX82" s="4"/>
      <c r="BY82" s="1"/>
      <c r="BZ82" s="1"/>
      <c r="CA82" s="4"/>
      <c r="CB82" s="1"/>
      <c r="CC82" s="1"/>
      <c r="CD82" s="4"/>
      <c r="CE82" s="1"/>
      <c r="CF82" s="4"/>
      <c r="CG82" s="4"/>
      <c r="CH82" s="1"/>
      <c r="CI82" s="1"/>
      <c r="CJ82" s="4"/>
      <c r="CK82" s="1"/>
      <c r="CL82" s="1"/>
      <c r="CM82" s="4"/>
      <c r="CN82" s="1"/>
      <c r="CO82" s="4"/>
      <c r="CP82" s="4"/>
      <c r="CQ82" s="5"/>
      <c r="CR82" s="5"/>
      <c r="CS82" s="4"/>
      <c r="CT82" s="1"/>
      <c r="CU82" s="3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3"/>
      <c r="DJ82" s="1"/>
      <c r="DK82" s="1"/>
      <c r="DL82" s="2"/>
      <c r="DM82" s="1"/>
      <c r="DN82" s="1"/>
    </row>
    <row r="83" spans="2:118" x14ac:dyDescent="0.2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</row>
    <row r="84" spans="2:118" x14ac:dyDescent="0.2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</row>
    <row r="85" spans="2:118" x14ac:dyDescent="0.2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</row>
    <row r="86" spans="2:118" x14ac:dyDescent="0.2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</row>
    <row r="87" spans="2:118" x14ac:dyDescent="0.2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</row>
    <row r="88" spans="2:118" x14ac:dyDescent="0.2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</row>
    <row r="89" spans="2:118" x14ac:dyDescent="0.2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</row>
    <row r="90" spans="2:118" x14ac:dyDescent="0.2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</row>
    <row r="91" spans="2:118" x14ac:dyDescent="0.2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</row>
    <row r="92" spans="2:118" x14ac:dyDescent="0.2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</row>
    <row r="93" spans="2:118" x14ac:dyDescent="0.2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</row>
    <row r="94" spans="2:118" x14ac:dyDescent="0.2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</row>
    <row r="95" spans="2:118" x14ac:dyDescent="0.2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</row>
    <row r="96" spans="2:118" x14ac:dyDescent="0.2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</row>
    <row r="97" spans="2:118" x14ac:dyDescent="0.2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</row>
    <row r="98" spans="2:118" x14ac:dyDescent="0.2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</row>
    <row r="99" spans="2:118" x14ac:dyDescent="0.2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</row>
    <row r="100" spans="2:118" x14ac:dyDescent="0.2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</row>
    <row r="101" spans="2:118" x14ac:dyDescent="0.2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</row>
    <row r="102" spans="2:118" x14ac:dyDescent="0.2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</row>
    <row r="103" spans="2:118" x14ac:dyDescent="0.2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</row>
    <row r="104" spans="2:118" x14ac:dyDescent="0.2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</row>
    <row r="105" spans="2:118" x14ac:dyDescent="0.2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</row>
    <row r="106" spans="2:118" x14ac:dyDescent="0.2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</row>
    <row r="107" spans="2:118" x14ac:dyDescent="0.2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</row>
    <row r="108" spans="2:118" x14ac:dyDescent="0.2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</row>
    <row r="109" spans="2:118" x14ac:dyDescent="0.2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</row>
    <row r="110" spans="2:118" x14ac:dyDescent="0.2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</row>
    <row r="111" spans="2:118" x14ac:dyDescent="0.2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</row>
    <row r="112" spans="2:118" x14ac:dyDescent="0.2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</row>
    <row r="113" spans="2:118" x14ac:dyDescent="0.2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</row>
    <row r="114" spans="2:118" x14ac:dyDescent="0.2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</row>
    <row r="115" spans="2:118" x14ac:dyDescent="0.2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</row>
    <row r="116" spans="2:118" x14ac:dyDescent="0.2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</row>
    <row r="117" spans="2:118" x14ac:dyDescent="0.2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</row>
    <row r="118" spans="2:118" x14ac:dyDescent="0.2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</row>
    <row r="119" spans="2:118" x14ac:dyDescent="0.2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</row>
    <row r="120" spans="2:118" x14ac:dyDescent="0.2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</row>
    <row r="121" spans="2:118" x14ac:dyDescent="0.2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</row>
    <row r="122" spans="2:118" x14ac:dyDescent="0.2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</row>
    <row r="123" spans="2:118" x14ac:dyDescent="0.2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</row>
    <row r="124" spans="2:118" x14ac:dyDescent="0.2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</row>
    <row r="125" spans="2:118" x14ac:dyDescent="0.2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</row>
    <row r="126" spans="2:118" x14ac:dyDescent="0.2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</row>
    <row r="127" spans="2:118" x14ac:dyDescent="0.2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</row>
    <row r="128" spans="2:118" x14ac:dyDescent="0.2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</row>
    <row r="129" spans="2:118" x14ac:dyDescent="0.2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</row>
    <row r="130" spans="2:118" x14ac:dyDescent="0.2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</row>
    <row r="131" spans="2:118" x14ac:dyDescent="0.2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</row>
    <row r="132" spans="2:118" x14ac:dyDescent="0.2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</row>
    <row r="133" spans="2:118" x14ac:dyDescent="0.2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</row>
    <row r="134" spans="2:118" x14ac:dyDescent="0.2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</row>
    <row r="135" spans="2:118" x14ac:dyDescent="0.2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</row>
    <row r="136" spans="2:118" x14ac:dyDescent="0.2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</row>
    <row r="137" spans="2:118" x14ac:dyDescent="0.2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</row>
    <row r="138" spans="2:118" x14ac:dyDescent="0.2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</row>
    <row r="139" spans="2:118" x14ac:dyDescent="0.2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</row>
    <row r="140" spans="2:118" x14ac:dyDescent="0.2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</row>
    <row r="141" spans="2:118" x14ac:dyDescent="0.2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</row>
    <row r="142" spans="2:118" x14ac:dyDescent="0.2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</row>
    <row r="143" spans="2:118" x14ac:dyDescent="0.2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</row>
    <row r="144" spans="2:118" x14ac:dyDescent="0.2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</row>
    <row r="145" spans="2:118" x14ac:dyDescent="0.2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</row>
    <row r="146" spans="2:118" x14ac:dyDescent="0.2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</row>
    <row r="147" spans="2:118" x14ac:dyDescent="0.2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</row>
    <row r="148" spans="2:118" x14ac:dyDescent="0.2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</row>
    <row r="149" spans="2:118" x14ac:dyDescent="0.2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</row>
    <row r="150" spans="2:118" x14ac:dyDescent="0.2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</row>
    <row r="151" spans="2:118" x14ac:dyDescent="0.2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</row>
    <row r="152" spans="2:118" x14ac:dyDescent="0.2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</row>
    <row r="153" spans="2:118" x14ac:dyDescent="0.2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</row>
    <row r="154" spans="2:118" x14ac:dyDescent="0.2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</row>
    <row r="155" spans="2:118" x14ac:dyDescent="0.2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</row>
    <row r="156" spans="2:118" x14ac:dyDescent="0.2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</row>
    <row r="157" spans="2:118" x14ac:dyDescent="0.2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</row>
    <row r="158" spans="2:118" x14ac:dyDescent="0.2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</row>
    <row r="159" spans="2:118" x14ac:dyDescent="0.2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</row>
    <row r="160" spans="2:118" x14ac:dyDescent="0.2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</row>
    <row r="161" spans="2:118" x14ac:dyDescent="0.2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</row>
    <row r="162" spans="2:118" x14ac:dyDescent="0.2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</row>
    <row r="163" spans="2:118" x14ac:dyDescent="0.2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</row>
    <row r="164" spans="2:118" x14ac:dyDescent="0.2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</row>
    <row r="165" spans="2:118" x14ac:dyDescent="0.2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</row>
    <row r="166" spans="2:118" x14ac:dyDescent="0.2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</row>
    <row r="167" spans="2:118" x14ac:dyDescent="0.2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</row>
    <row r="168" spans="2:118" x14ac:dyDescent="0.2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</row>
    <row r="169" spans="2:118" x14ac:dyDescent="0.2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</row>
    <row r="170" spans="2:118" x14ac:dyDescent="0.2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</row>
    <row r="171" spans="2:118" x14ac:dyDescent="0.2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</row>
    <row r="172" spans="2:118" x14ac:dyDescent="0.2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</row>
    <row r="173" spans="2:118" x14ac:dyDescent="0.2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</row>
    <row r="174" spans="2:118" x14ac:dyDescent="0.2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</row>
    <row r="175" spans="2:118" x14ac:dyDescent="0.2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</row>
    <row r="176" spans="2:118" x14ac:dyDescent="0.2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</row>
    <row r="177" spans="2:118" x14ac:dyDescent="0.2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</row>
    <row r="178" spans="2:118" x14ac:dyDescent="0.2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</row>
    <row r="179" spans="2:118" x14ac:dyDescent="0.2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</row>
    <row r="180" spans="2:118" x14ac:dyDescent="0.2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</row>
    <row r="181" spans="2:118" x14ac:dyDescent="0.2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</row>
    <row r="182" spans="2:118" x14ac:dyDescent="0.2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</row>
    <row r="183" spans="2:118" x14ac:dyDescent="0.2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</row>
    <row r="184" spans="2:118" x14ac:dyDescent="0.2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</row>
    <row r="185" spans="2:118" x14ac:dyDescent="0.2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</row>
    <row r="186" spans="2:118" x14ac:dyDescent="0.2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</row>
    <row r="187" spans="2:118" x14ac:dyDescent="0.2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</row>
    <row r="188" spans="2:118" x14ac:dyDescent="0.2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</row>
    <row r="189" spans="2:118" x14ac:dyDescent="0.2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</row>
    <row r="190" spans="2:118" x14ac:dyDescent="0.2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</row>
    <row r="191" spans="2:118" x14ac:dyDescent="0.2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</row>
    <row r="192" spans="2:118" x14ac:dyDescent="0.2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</row>
    <row r="193" spans="2:118" x14ac:dyDescent="0.2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</row>
    <row r="194" spans="2:118" x14ac:dyDescent="0.2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</row>
    <row r="195" spans="2:118" x14ac:dyDescent="0.2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</row>
    <row r="196" spans="2:118" x14ac:dyDescent="0.2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</row>
    <row r="197" spans="2:118" x14ac:dyDescent="0.2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</row>
    <row r="198" spans="2:118" x14ac:dyDescent="0.2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</row>
    <row r="199" spans="2:118" x14ac:dyDescent="0.2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</row>
    <row r="200" spans="2:118" x14ac:dyDescent="0.2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</row>
    <row r="201" spans="2:118" x14ac:dyDescent="0.2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</row>
    <row r="202" spans="2:118" x14ac:dyDescent="0.2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</row>
    <row r="203" spans="2:118" x14ac:dyDescent="0.2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</row>
    <row r="204" spans="2:118" x14ac:dyDescent="0.2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</row>
    <row r="205" spans="2:118" x14ac:dyDescent="0.2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</row>
    <row r="206" spans="2:118" x14ac:dyDescent="0.2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</row>
    <row r="207" spans="2:118" x14ac:dyDescent="0.2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</row>
    <row r="208" spans="2:118" x14ac:dyDescent="0.2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</row>
    <row r="209" spans="2:118" x14ac:dyDescent="0.2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</row>
    <row r="210" spans="2:118" x14ac:dyDescent="0.2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</row>
    <row r="211" spans="2:118" x14ac:dyDescent="0.2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</row>
    <row r="212" spans="2:118" x14ac:dyDescent="0.2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</row>
    <row r="213" spans="2:118" x14ac:dyDescent="0.2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</row>
    <row r="214" spans="2:118" x14ac:dyDescent="0.2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</row>
    <row r="215" spans="2:118" x14ac:dyDescent="0.2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</row>
    <row r="216" spans="2:118" x14ac:dyDescent="0.2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</row>
    <row r="217" spans="2:118" x14ac:dyDescent="0.2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</row>
    <row r="218" spans="2:118" x14ac:dyDescent="0.2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</row>
    <row r="219" spans="2:118" x14ac:dyDescent="0.2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</row>
    <row r="220" spans="2:118" x14ac:dyDescent="0.2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</row>
    <row r="221" spans="2:118" x14ac:dyDescent="0.2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</row>
    <row r="222" spans="2:118" x14ac:dyDescent="0.2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</row>
    <row r="223" spans="2:118" x14ac:dyDescent="0.2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</row>
    <row r="224" spans="2:118" x14ac:dyDescent="0.2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</row>
    <row r="225" spans="2:118" x14ac:dyDescent="0.2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</row>
    <row r="226" spans="2:118" x14ac:dyDescent="0.2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</row>
    <row r="227" spans="2:118" x14ac:dyDescent="0.2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</row>
    <row r="228" spans="2:118" x14ac:dyDescent="0.2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</row>
    <row r="229" spans="2:118" x14ac:dyDescent="0.2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</row>
    <row r="230" spans="2:118" x14ac:dyDescent="0.2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</row>
    <row r="231" spans="2:118" x14ac:dyDescent="0.2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</row>
    <row r="232" spans="2:118" x14ac:dyDescent="0.2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</row>
    <row r="233" spans="2:118" x14ac:dyDescent="0.2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</row>
    <row r="234" spans="2:118" x14ac:dyDescent="0.2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</row>
    <row r="235" spans="2:118" x14ac:dyDescent="0.2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</row>
    <row r="236" spans="2:118" x14ac:dyDescent="0.2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</row>
    <row r="237" spans="2:118" x14ac:dyDescent="0.2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</row>
    <row r="238" spans="2:118" x14ac:dyDescent="0.2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</row>
    <row r="239" spans="2:118" x14ac:dyDescent="0.2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</row>
    <row r="240" spans="2:118" x14ac:dyDescent="0.2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</row>
    <row r="241" spans="2:118" x14ac:dyDescent="0.2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</row>
    <row r="242" spans="2:118" x14ac:dyDescent="0.2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</row>
    <row r="243" spans="2:118" x14ac:dyDescent="0.2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</row>
    <row r="244" spans="2:118" x14ac:dyDescent="0.2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</row>
    <row r="245" spans="2:118" x14ac:dyDescent="0.2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</row>
    <row r="246" spans="2:118" x14ac:dyDescent="0.2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</row>
    <row r="247" spans="2:118" x14ac:dyDescent="0.2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</row>
    <row r="248" spans="2:118" x14ac:dyDescent="0.2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</row>
    <row r="249" spans="2:118" x14ac:dyDescent="0.2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</row>
    <row r="250" spans="2:118" x14ac:dyDescent="0.2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</row>
    <row r="251" spans="2:118" x14ac:dyDescent="0.2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</row>
    <row r="252" spans="2:118" x14ac:dyDescent="0.2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</row>
    <row r="253" spans="2:118" x14ac:dyDescent="0.2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</row>
    <row r="254" spans="2:118" x14ac:dyDescent="0.2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  <c r="DN254" s="1"/>
    </row>
    <row r="255" spans="2:118" x14ac:dyDescent="0.2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  <c r="DL255" s="1"/>
      <c r="DM255" s="1"/>
      <c r="DN255" s="1"/>
    </row>
    <row r="256" spans="2:118" x14ac:dyDescent="0.2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  <c r="DM256" s="1"/>
      <c r="DN256" s="1"/>
    </row>
    <row r="257" spans="2:118" x14ac:dyDescent="0.2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  <c r="DL257" s="1"/>
      <c r="DM257" s="1"/>
      <c r="DN257" s="1"/>
    </row>
    <row r="258" spans="2:118" x14ac:dyDescent="0.2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K258" s="1"/>
      <c r="DL258" s="1"/>
      <c r="DM258" s="1"/>
      <c r="DN258" s="1"/>
    </row>
    <row r="259" spans="2:118" x14ac:dyDescent="0.2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  <c r="DM259" s="1"/>
      <c r="DN259" s="1"/>
    </row>
    <row r="260" spans="2:118" x14ac:dyDescent="0.2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  <c r="DN260" s="1"/>
    </row>
    <row r="261" spans="2:118" x14ac:dyDescent="0.2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  <c r="DL261" s="1"/>
      <c r="DM261" s="1"/>
      <c r="DN261" s="1"/>
    </row>
    <row r="262" spans="2:118" x14ac:dyDescent="0.2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  <c r="DN262" s="1"/>
    </row>
    <row r="263" spans="2:118" x14ac:dyDescent="0.2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  <c r="DL263" s="1"/>
      <c r="DM263" s="1"/>
      <c r="DN263" s="1"/>
    </row>
    <row r="264" spans="2:118" x14ac:dyDescent="0.2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K264" s="1"/>
      <c r="DL264" s="1"/>
      <c r="DM264" s="1"/>
      <c r="DN264" s="1"/>
    </row>
    <row r="265" spans="2:118" x14ac:dyDescent="0.2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K265" s="1"/>
      <c r="DL265" s="1"/>
      <c r="DM265" s="1"/>
      <c r="DN265" s="1"/>
    </row>
    <row r="266" spans="2:118" x14ac:dyDescent="0.2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  <c r="DM266" s="1"/>
      <c r="DN266" s="1"/>
    </row>
    <row r="267" spans="2:118" x14ac:dyDescent="0.2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  <c r="DL267" s="1"/>
      <c r="DM267" s="1"/>
      <c r="DN267" s="1"/>
    </row>
    <row r="268" spans="2:118" x14ac:dyDescent="0.2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  <c r="DL268" s="1"/>
      <c r="DM268" s="1"/>
      <c r="DN268" s="1"/>
    </row>
    <row r="269" spans="2:118" x14ac:dyDescent="0.2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  <c r="DL269" s="1"/>
      <c r="DM269" s="1"/>
      <c r="DN269" s="1"/>
    </row>
    <row r="270" spans="2:118" x14ac:dyDescent="0.2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  <c r="DL270" s="1"/>
      <c r="DM270" s="1"/>
      <c r="DN270" s="1"/>
    </row>
    <row r="271" spans="2:118" x14ac:dyDescent="0.2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  <c r="DL271" s="1"/>
      <c r="DM271" s="1"/>
      <c r="DN271" s="1"/>
    </row>
    <row r="272" spans="2:118" x14ac:dyDescent="0.2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  <c r="DG272" s="1"/>
      <c r="DH272" s="1"/>
      <c r="DI272" s="1"/>
      <c r="DJ272" s="1"/>
      <c r="DK272" s="1"/>
      <c r="DL272" s="1"/>
      <c r="DM272" s="1"/>
      <c r="DN272" s="1"/>
    </row>
    <row r="273" spans="2:118" x14ac:dyDescent="0.2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  <c r="DG273" s="1"/>
      <c r="DH273" s="1"/>
      <c r="DI273" s="1"/>
      <c r="DJ273" s="1"/>
      <c r="DK273" s="1"/>
      <c r="DL273" s="1"/>
      <c r="DM273" s="1"/>
      <c r="DN273" s="1"/>
    </row>
    <row r="274" spans="2:118" x14ac:dyDescent="0.2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  <c r="DF274" s="1"/>
      <c r="DG274" s="1"/>
      <c r="DH274" s="1"/>
      <c r="DI274" s="1"/>
      <c r="DJ274" s="1"/>
      <c r="DK274" s="1"/>
      <c r="DL274" s="1"/>
      <c r="DM274" s="1"/>
      <c r="DN274" s="1"/>
    </row>
    <row r="275" spans="2:118" x14ac:dyDescent="0.2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  <c r="DG275" s="1"/>
      <c r="DH275" s="1"/>
      <c r="DI275" s="1"/>
      <c r="DJ275" s="1"/>
      <c r="DK275" s="1"/>
      <c r="DL275" s="1"/>
      <c r="DM275" s="1"/>
      <c r="DN275" s="1"/>
    </row>
    <row r="276" spans="2:118" x14ac:dyDescent="0.2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F276" s="1"/>
      <c r="DG276" s="1"/>
      <c r="DH276" s="1"/>
      <c r="DI276" s="1"/>
      <c r="DJ276" s="1"/>
      <c r="DK276" s="1"/>
      <c r="DL276" s="1"/>
      <c r="DM276" s="1"/>
      <c r="DN276" s="1"/>
    </row>
    <row r="277" spans="2:118" x14ac:dyDescent="0.2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F277" s="1"/>
      <c r="DG277" s="1"/>
      <c r="DH277" s="1"/>
      <c r="DI277" s="1"/>
      <c r="DJ277" s="1"/>
      <c r="DK277" s="1"/>
      <c r="DL277" s="1"/>
      <c r="DM277" s="1"/>
      <c r="DN277" s="1"/>
    </row>
    <row r="278" spans="2:118" x14ac:dyDescent="0.2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  <c r="DG278" s="1"/>
      <c r="DH278" s="1"/>
      <c r="DI278" s="1"/>
      <c r="DJ278" s="1"/>
      <c r="DK278" s="1"/>
      <c r="DL278" s="1"/>
      <c r="DM278" s="1"/>
      <c r="DN278" s="1"/>
    </row>
    <row r="279" spans="2:118" x14ac:dyDescent="0.2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  <c r="DG279" s="1"/>
      <c r="DH279" s="1"/>
      <c r="DI279" s="1"/>
      <c r="DJ279" s="1"/>
      <c r="DK279" s="1"/>
      <c r="DL279" s="1"/>
      <c r="DM279" s="1"/>
      <c r="DN279" s="1"/>
    </row>
    <row r="280" spans="2:118" x14ac:dyDescent="0.2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F280" s="1"/>
      <c r="DG280" s="1"/>
      <c r="DH280" s="1"/>
      <c r="DI280" s="1"/>
      <c r="DJ280" s="1"/>
      <c r="DK280" s="1"/>
      <c r="DL280" s="1"/>
      <c r="DM280" s="1"/>
      <c r="DN280" s="1"/>
    </row>
    <row r="281" spans="2:118" x14ac:dyDescent="0.2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F281" s="1"/>
      <c r="DG281" s="1"/>
      <c r="DH281" s="1"/>
      <c r="DI281" s="1"/>
      <c r="DJ281" s="1"/>
      <c r="DK281" s="1"/>
      <c r="DL281" s="1"/>
      <c r="DM281" s="1"/>
      <c r="DN281" s="1"/>
    </row>
    <row r="282" spans="2:118" x14ac:dyDescent="0.2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  <c r="DG282" s="1"/>
      <c r="DH282" s="1"/>
      <c r="DI282" s="1"/>
      <c r="DJ282" s="1"/>
      <c r="DK282" s="1"/>
      <c r="DL282" s="1"/>
      <c r="DM282" s="1"/>
      <c r="DN282" s="1"/>
    </row>
    <row r="283" spans="2:118" x14ac:dyDescent="0.2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K283" s="1"/>
      <c r="DL283" s="1"/>
      <c r="DM283" s="1"/>
      <c r="DN283" s="1"/>
    </row>
    <row r="284" spans="2:118" x14ac:dyDescent="0.2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  <c r="DM284" s="1"/>
      <c r="DN284" s="1"/>
    </row>
    <row r="285" spans="2:118" x14ac:dyDescent="0.2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  <c r="DF285" s="1"/>
      <c r="DG285" s="1"/>
      <c r="DH285" s="1"/>
      <c r="DI285" s="1"/>
      <c r="DJ285" s="1"/>
      <c r="DK285" s="1"/>
      <c r="DL285" s="1"/>
      <c r="DM285" s="1"/>
      <c r="DN285" s="1"/>
    </row>
    <row r="286" spans="2:118" x14ac:dyDescent="0.2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  <c r="DG286" s="1"/>
      <c r="DH286" s="1"/>
      <c r="DI286" s="1"/>
      <c r="DJ286" s="1"/>
      <c r="DK286" s="1"/>
      <c r="DL286" s="1"/>
      <c r="DM286" s="1"/>
      <c r="DN286" s="1"/>
    </row>
    <row r="287" spans="2:118" x14ac:dyDescent="0.2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  <c r="DF287" s="1"/>
      <c r="DG287" s="1"/>
      <c r="DH287" s="1"/>
      <c r="DI287" s="1"/>
      <c r="DJ287" s="1"/>
      <c r="DK287" s="1"/>
      <c r="DL287" s="1"/>
      <c r="DM287" s="1"/>
      <c r="DN287" s="1"/>
    </row>
    <row r="288" spans="2:118" x14ac:dyDescent="0.2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F288" s="1"/>
      <c r="DG288" s="1"/>
      <c r="DH288" s="1"/>
      <c r="DI288" s="1"/>
      <c r="DJ288" s="1"/>
      <c r="DK288" s="1"/>
      <c r="DL288" s="1"/>
      <c r="DM288" s="1"/>
      <c r="DN288" s="1"/>
    </row>
    <row r="289" spans="2:118" x14ac:dyDescent="0.2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  <c r="DF289" s="1"/>
      <c r="DG289" s="1"/>
      <c r="DH289" s="1"/>
      <c r="DI289" s="1"/>
      <c r="DJ289" s="1"/>
      <c r="DK289" s="1"/>
      <c r="DL289" s="1"/>
      <c r="DM289" s="1"/>
      <c r="DN289" s="1"/>
    </row>
    <row r="290" spans="2:118" x14ac:dyDescent="0.2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  <c r="DF290" s="1"/>
      <c r="DG290" s="1"/>
      <c r="DH290" s="1"/>
      <c r="DI290" s="1"/>
      <c r="DJ290" s="1"/>
      <c r="DK290" s="1"/>
      <c r="DL290" s="1"/>
      <c r="DM290" s="1"/>
      <c r="DN290" s="1"/>
    </row>
    <row r="291" spans="2:118" x14ac:dyDescent="0.2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  <c r="DE291" s="1"/>
      <c r="DF291" s="1"/>
      <c r="DG291" s="1"/>
      <c r="DH291" s="1"/>
      <c r="DI291" s="1"/>
      <c r="DJ291" s="1"/>
      <c r="DK291" s="1"/>
      <c r="DL291" s="1"/>
      <c r="DM291" s="1"/>
      <c r="DN291" s="1"/>
    </row>
    <row r="292" spans="2:118" x14ac:dyDescent="0.2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  <c r="DF292" s="1"/>
      <c r="DG292" s="1"/>
      <c r="DH292" s="1"/>
      <c r="DI292" s="1"/>
      <c r="DJ292" s="1"/>
      <c r="DK292" s="1"/>
      <c r="DL292" s="1"/>
      <c r="DM292" s="1"/>
      <c r="DN292" s="1"/>
    </row>
    <row r="293" spans="2:118" x14ac:dyDescent="0.2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  <c r="DE293" s="1"/>
      <c r="DF293" s="1"/>
      <c r="DG293" s="1"/>
      <c r="DH293" s="1"/>
      <c r="DI293" s="1"/>
      <c r="DJ293" s="1"/>
      <c r="DK293" s="1"/>
      <c r="DL293" s="1"/>
      <c r="DM293" s="1"/>
      <c r="DN293" s="1"/>
    </row>
    <row r="294" spans="2:118" x14ac:dyDescent="0.2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  <c r="DF294" s="1"/>
      <c r="DG294" s="1"/>
      <c r="DH294" s="1"/>
      <c r="DI294" s="1"/>
      <c r="DJ294" s="1"/>
      <c r="DK294" s="1"/>
      <c r="DL294" s="1"/>
      <c r="DM294" s="1"/>
      <c r="DN294" s="1"/>
    </row>
    <row r="295" spans="2:118" x14ac:dyDescent="0.2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  <c r="CZ295" s="1"/>
      <c r="DA295" s="1"/>
      <c r="DB295" s="1"/>
      <c r="DC295" s="1"/>
      <c r="DD295" s="1"/>
      <c r="DE295" s="1"/>
      <c r="DF295" s="1"/>
      <c r="DG295" s="1"/>
      <c r="DH295" s="1"/>
      <c r="DI295" s="1"/>
      <c r="DJ295" s="1"/>
      <c r="DK295" s="1"/>
      <c r="DL295" s="1"/>
      <c r="DM295" s="1"/>
      <c r="DN295" s="1"/>
    </row>
    <row r="296" spans="2:118" x14ac:dyDescent="0.2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  <c r="DD296" s="1"/>
      <c r="DE296" s="1"/>
      <c r="DF296" s="1"/>
      <c r="DG296" s="1"/>
      <c r="DH296" s="1"/>
      <c r="DI296" s="1"/>
      <c r="DJ296" s="1"/>
      <c r="DK296" s="1"/>
      <c r="DL296" s="1"/>
      <c r="DM296" s="1"/>
      <c r="DN296" s="1"/>
    </row>
    <row r="297" spans="2:118" x14ac:dyDescent="0.2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  <c r="DE297" s="1"/>
      <c r="DF297" s="1"/>
      <c r="DG297" s="1"/>
      <c r="DH297" s="1"/>
      <c r="DI297" s="1"/>
      <c r="DJ297" s="1"/>
      <c r="DK297" s="1"/>
      <c r="DL297" s="1"/>
      <c r="DM297" s="1"/>
      <c r="DN297" s="1"/>
    </row>
    <row r="298" spans="2:118" x14ac:dyDescent="0.2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  <c r="DF298" s="1"/>
      <c r="DG298" s="1"/>
      <c r="DH298" s="1"/>
      <c r="DI298" s="1"/>
      <c r="DJ298" s="1"/>
      <c r="DK298" s="1"/>
      <c r="DL298" s="1"/>
      <c r="DM298" s="1"/>
      <c r="DN298" s="1"/>
    </row>
    <row r="299" spans="2:118" x14ac:dyDescent="0.2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  <c r="DF299" s="1"/>
      <c r="DG299" s="1"/>
      <c r="DH299" s="1"/>
      <c r="DI299" s="1"/>
      <c r="DJ299" s="1"/>
      <c r="DK299" s="1"/>
      <c r="DL299" s="1"/>
      <c r="DM299" s="1"/>
      <c r="DN299" s="1"/>
    </row>
    <row r="300" spans="2:118" x14ac:dyDescent="0.2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F300" s="1"/>
      <c r="DG300" s="1"/>
      <c r="DH300" s="1"/>
      <c r="DI300" s="1"/>
      <c r="DJ300" s="1"/>
      <c r="DK300" s="1"/>
      <c r="DL300" s="1"/>
      <c r="DM300" s="1"/>
      <c r="DN300" s="1"/>
    </row>
    <row r="301" spans="2:118" x14ac:dyDescent="0.2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  <c r="DG301" s="1"/>
      <c r="DH301" s="1"/>
      <c r="DI301" s="1"/>
      <c r="DJ301" s="1"/>
      <c r="DK301" s="1"/>
      <c r="DL301" s="1"/>
      <c r="DM301" s="1"/>
      <c r="DN301" s="1"/>
    </row>
    <row r="302" spans="2:118" x14ac:dyDescent="0.2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  <c r="DG302" s="1"/>
      <c r="DH302" s="1"/>
      <c r="DI302" s="1"/>
      <c r="DJ302" s="1"/>
      <c r="DK302" s="1"/>
      <c r="DL302" s="1"/>
      <c r="DM302" s="1"/>
      <c r="DN302" s="1"/>
    </row>
    <row r="303" spans="2:118" x14ac:dyDescent="0.2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  <c r="DG303" s="1"/>
      <c r="DH303" s="1"/>
      <c r="DI303" s="1"/>
      <c r="DJ303" s="1"/>
      <c r="DK303" s="1"/>
      <c r="DL303" s="1"/>
      <c r="DM303" s="1"/>
      <c r="DN303" s="1"/>
    </row>
    <row r="304" spans="2:118" x14ac:dyDescent="0.2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"/>
      <c r="DH304" s="1"/>
      <c r="DI304" s="1"/>
      <c r="DJ304" s="1"/>
      <c r="DK304" s="1"/>
      <c r="DL304" s="1"/>
      <c r="DM304" s="1"/>
      <c r="DN304" s="1"/>
    </row>
    <row r="305" spans="2:118" x14ac:dyDescent="0.2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  <c r="DG305" s="1"/>
      <c r="DH305" s="1"/>
      <c r="DI305" s="1"/>
      <c r="DJ305" s="1"/>
      <c r="DK305" s="1"/>
      <c r="DL305" s="1"/>
      <c r="DM305" s="1"/>
      <c r="DN305" s="1"/>
    </row>
    <row r="306" spans="2:118" x14ac:dyDescent="0.2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F306" s="1"/>
      <c r="DG306" s="1"/>
      <c r="DH306" s="1"/>
      <c r="DI306" s="1"/>
      <c r="DJ306" s="1"/>
      <c r="DK306" s="1"/>
      <c r="DL306" s="1"/>
      <c r="DM306" s="1"/>
      <c r="DN306" s="1"/>
    </row>
    <row r="307" spans="2:118" x14ac:dyDescent="0.2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F307" s="1"/>
      <c r="DG307" s="1"/>
      <c r="DH307" s="1"/>
      <c r="DI307" s="1"/>
      <c r="DJ307" s="1"/>
      <c r="DK307" s="1"/>
      <c r="DL307" s="1"/>
      <c r="DM307" s="1"/>
      <c r="DN307" s="1"/>
    </row>
    <row r="308" spans="2:118" x14ac:dyDescent="0.2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  <c r="DG308" s="1"/>
      <c r="DH308" s="1"/>
      <c r="DI308" s="1"/>
      <c r="DJ308" s="1"/>
      <c r="DK308" s="1"/>
      <c r="DL308" s="1"/>
      <c r="DM308" s="1"/>
      <c r="DN308" s="1"/>
    </row>
    <row r="309" spans="2:118" x14ac:dyDescent="0.2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  <c r="DG309" s="1"/>
      <c r="DH309" s="1"/>
      <c r="DI309" s="1"/>
      <c r="DJ309" s="1"/>
      <c r="DK309" s="1"/>
      <c r="DL309" s="1"/>
      <c r="DM309" s="1"/>
      <c r="DN309" s="1"/>
    </row>
    <row r="310" spans="2:118" x14ac:dyDescent="0.2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  <c r="DF310" s="1"/>
      <c r="DG310" s="1"/>
      <c r="DH310" s="1"/>
      <c r="DI310" s="1"/>
      <c r="DJ310" s="1"/>
      <c r="DK310" s="1"/>
      <c r="DL310" s="1"/>
      <c r="DM310" s="1"/>
      <c r="DN310" s="1"/>
    </row>
    <row r="311" spans="2:118" x14ac:dyDescent="0.2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  <c r="DF311" s="1"/>
      <c r="DG311" s="1"/>
      <c r="DH311" s="1"/>
      <c r="DI311" s="1"/>
      <c r="DJ311" s="1"/>
      <c r="DK311" s="1"/>
      <c r="DL311" s="1"/>
      <c r="DM311" s="1"/>
      <c r="DN311" s="1"/>
    </row>
    <row r="312" spans="2:118" x14ac:dyDescent="0.2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  <c r="DG312" s="1"/>
      <c r="DH312" s="1"/>
      <c r="DI312" s="1"/>
      <c r="DJ312" s="1"/>
      <c r="DK312" s="1"/>
      <c r="DL312" s="1"/>
      <c r="DM312" s="1"/>
      <c r="DN312" s="1"/>
    </row>
    <row r="313" spans="2:118" x14ac:dyDescent="0.2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  <c r="DF313" s="1"/>
      <c r="DG313" s="1"/>
      <c r="DH313" s="1"/>
      <c r="DI313" s="1"/>
      <c r="DJ313" s="1"/>
      <c r="DK313" s="1"/>
      <c r="DL313" s="1"/>
      <c r="DM313" s="1"/>
      <c r="DN313" s="1"/>
    </row>
    <row r="314" spans="2:118" x14ac:dyDescent="0.2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  <c r="DG314" s="1"/>
      <c r="DH314" s="1"/>
      <c r="DI314" s="1"/>
      <c r="DJ314" s="1"/>
      <c r="DK314" s="1"/>
      <c r="DL314" s="1"/>
      <c r="DM314" s="1"/>
      <c r="DN314" s="1"/>
    </row>
    <row r="315" spans="2:118" x14ac:dyDescent="0.2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  <c r="DF315" s="1"/>
      <c r="DG315" s="1"/>
      <c r="DH315" s="1"/>
      <c r="DI315" s="1"/>
      <c r="DJ315" s="1"/>
      <c r="DK315" s="1"/>
      <c r="DL315" s="1"/>
      <c r="DM315" s="1"/>
      <c r="DN315" s="1"/>
    </row>
    <row r="316" spans="2:118" x14ac:dyDescent="0.2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F316" s="1"/>
      <c r="DG316" s="1"/>
      <c r="DH316" s="1"/>
      <c r="DI316" s="1"/>
      <c r="DJ316" s="1"/>
      <c r="DK316" s="1"/>
      <c r="DL316" s="1"/>
      <c r="DM316" s="1"/>
      <c r="DN316" s="1"/>
    </row>
    <row r="317" spans="2:118" x14ac:dyDescent="0.2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F317" s="1"/>
      <c r="DG317" s="1"/>
      <c r="DH317" s="1"/>
      <c r="DI317" s="1"/>
      <c r="DJ317" s="1"/>
      <c r="DK317" s="1"/>
      <c r="DL317" s="1"/>
      <c r="DM317" s="1"/>
      <c r="DN317" s="1"/>
    </row>
    <row r="318" spans="2:118" x14ac:dyDescent="0.2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F318" s="1"/>
      <c r="DG318" s="1"/>
      <c r="DH318" s="1"/>
      <c r="DI318" s="1"/>
      <c r="DJ318" s="1"/>
      <c r="DK318" s="1"/>
      <c r="DL318" s="1"/>
      <c r="DM318" s="1"/>
      <c r="DN318" s="1"/>
    </row>
    <row r="319" spans="2:118" x14ac:dyDescent="0.2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  <c r="DG319" s="1"/>
      <c r="DH319" s="1"/>
      <c r="DI319" s="1"/>
      <c r="DJ319" s="1"/>
      <c r="DK319" s="1"/>
      <c r="DL319" s="1"/>
      <c r="DM319" s="1"/>
      <c r="DN319" s="1"/>
    </row>
    <row r="320" spans="2:118" x14ac:dyDescent="0.2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  <c r="DF320" s="1"/>
      <c r="DG320" s="1"/>
      <c r="DH320" s="1"/>
      <c r="DI320" s="1"/>
      <c r="DJ320" s="1"/>
      <c r="DK320" s="1"/>
      <c r="DL320" s="1"/>
      <c r="DM320" s="1"/>
      <c r="DN320" s="1"/>
    </row>
    <row r="321" spans="2:118" x14ac:dyDescent="0.2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  <c r="DF321" s="1"/>
      <c r="DG321" s="1"/>
      <c r="DH321" s="1"/>
      <c r="DI321" s="1"/>
      <c r="DJ321" s="1"/>
      <c r="DK321" s="1"/>
      <c r="DL321" s="1"/>
      <c r="DM321" s="1"/>
      <c r="DN321" s="1"/>
    </row>
    <row r="322" spans="2:118" x14ac:dyDescent="0.2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  <c r="CU322" s="1"/>
      <c r="CV322" s="1"/>
      <c r="CW322" s="1"/>
      <c r="CX322" s="1"/>
      <c r="CY322" s="1"/>
      <c r="CZ322" s="1"/>
      <c r="DA322" s="1"/>
      <c r="DB322" s="1"/>
      <c r="DC322" s="1"/>
      <c r="DD322" s="1"/>
      <c r="DE322" s="1"/>
      <c r="DF322" s="1"/>
      <c r="DG322" s="1"/>
      <c r="DH322" s="1"/>
      <c r="DI322" s="1"/>
      <c r="DJ322" s="1"/>
      <c r="DK322" s="1"/>
      <c r="DL322" s="1"/>
      <c r="DM322" s="1"/>
      <c r="DN322" s="1"/>
    </row>
    <row r="323" spans="2:118" x14ac:dyDescent="0.2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  <c r="CT323" s="1"/>
      <c r="CU323" s="1"/>
      <c r="CV323" s="1"/>
      <c r="CW323" s="1"/>
      <c r="CX323" s="1"/>
      <c r="CY323" s="1"/>
      <c r="CZ323" s="1"/>
      <c r="DA323" s="1"/>
      <c r="DB323" s="1"/>
      <c r="DC323" s="1"/>
      <c r="DD323" s="1"/>
      <c r="DE323" s="1"/>
      <c r="DF323" s="1"/>
      <c r="DG323" s="1"/>
      <c r="DH323" s="1"/>
      <c r="DI323" s="1"/>
      <c r="DJ323" s="1"/>
      <c r="DK323" s="1"/>
      <c r="DL323" s="1"/>
      <c r="DM323" s="1"/>
      <c r="DN323" s="1"/>
    </row>
    <row r="324" spans="2:118" x14ac:dyDescent="0.2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  <c r="CV324" s="1"/>
      <c r="CW324" s="1"/>
      <c r="CX324" s="1"/>
      <c r="CY324" s="1"/>
      <c r="CZ324" s="1"/>
      <c r="DA324" s="1"/>
      <c r="DB324" s="1"/>
      <c r="DC324" s="1"/>
      <c r="DD324" s="1"/>
      <c r="DE324" s="1"/>
      <c r="DF324" s="1"/>
      <c r="DG324" s="1"/>
      <c r="DH324" s="1"/>
      <c r="DI324" s="1"/>
      <c r="DJ324" s="1"/>
      <c r="DK324" s="1"/>
      <c r="DL324" s="1"/>
      <c r="DM324" s="1"/>
      <c r="DN324" s="1"/>
    </row>
    <row r="325" spans="2:118" x14ac:dyDescent="0.2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  <c r="CT325" s="1"/>
      <c r="CU325" s="1"/>
      <c r="CV325" s="1"/>
      <c r="CW325" s="1"/>
      <c r="CX325" s="1"/>
      <c r="CY325" s="1"/>
      <c r="CZ325" s="1"/>
      <c r="DA325" s="1"/>
      <c r="DB325" s="1"/>
      <c r="DC325" s="1"/>
      <c r="DD325" s="1"/>
      <c r="DE325" s="1"/>
      <c r="DF325" s="1"/>
      <c r="DG325" s="1"/>
      <c r="DH325" s="1"/>
      <c r="DI325" s="1"/>
      <c r="DJ325" s="1"/>
      <c r="DK325" s="1"/>
      <c r="DL325" s="1"/>
      <c r="DM325" s="1"/>
      <c r="DN325" s="1"/>
    </row>
    <row r="326" spans="2:118" x14ac:dyDescent="0.2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  <c r="CT326" s="1"/>
      <c r="CU326" s="1"/>
      <c r="CV326" s="1"/>
      <c r="CW326" s="1"/>
      <c r="CX326" s="1"/>
      <c r="CY326" s="1"/>
      <c r="CZ326" s="1"/>
      <c r="DA326" s="1"/>
      <c r="DB326" s="1"/>
      <c r="DC326" s="1"/>
      <c r="DD326" s="1"/>
      <c r="DE326" s="1"/>
      <c r="DF326" s="1"/>
      <c r="DG326" s="1"/>
      <c r="DH326" s="1"/>
      <c r="DI326" s="1"/>
      <c r="DJ326" s="1"/>
      <c r="DK326" s="1"/>
      <c r="DL326" s="1"/>
      <c r="DM326" s="1"/>
      <c r="DN326" s="1"/>
    </row>
    <row r="327" spans="2:118" x14ac:dyDescent="0.2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  <c r="CT327" s="1"/>
      <c r="CU327" s="1"/>
      <c r="CV327" s="1"/>
      <c r="CW327" s="1"/>
      <c r="CX327" s="1"/>
      <c r="CY327" s="1"/>
      <c r="CZ327" s="1"/>
      <c r="DA327" s="1"/>
      <c r="DB327" s="1"/>
      <c r="DC327" s="1"/>
      <c r="DD327" s="1"/>
      <c r="DE327" s="1"/>
      <c r="DF327" s="1"/>
      <c r="DG327" s="1"/>
      <c r="DH327" s="1"/>
      <c r="DI327" s="1"/>
      <c r="DJ327" s="1"/>
      <c r="DK327" s="1"/>
      <c r="DL327" s="1"/>
      <c r="DM327" s="1"/>
      <c r="DN327" s="1"/>
    </row>
    <row r="328" spans="2:118" x14ac:dyDescent="0.2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  <c r="CT328" s="1"/>
      <c r="CU328" s="1"/>
      <c r="CV328" s="1"/>
      <c r="CW328" s="1"/>
      <c r="CX328" s="1"/>
      <c r="CY328" s="1"/>
      <c r="CZ328" s="1"/>
      <c r="DA328" s="1"/>
      <c r="DB328" s="1"/>
      <c r="DC328" s="1"/>
      <c r="DD328" s="1"/>
      <c r="DE328" s="1"/>
      <c r="DF328" s="1"/>
      <c r="DG328" s="1"/>
      <c r="DH328" s="1"/>
      <c r="DI328" s="1"/>
      <c r="DJ328" s="1"/>
      <c r="DK328" s="1"/>
      <c r="DL328" s="1"/>
      <c r="DM328" s="1"/>
      <c r="DN328" s="1"/>
    </row>
    <row r="329" spans="2:118" x14ac:dyDescent="0.2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  <c r="CT329" s="1"/>
      <c r="CU329" s="1"/>
      <c r="CV329" s="1"/>
      <c r="CW329" s="1"/>
      <c r="CX329" s="1"/>
      <c r="CY329" s="1"/>
      <c r="CZ329" s="1"/>
      <c r="DA329" s="1"/>
      <c r="DB329" s="1"/>
      <c r="DC329" s="1"/>
      <c r="DD329" s="1"/>
      <c r="DE329" s="1"/>
      <c r="DF329" s="1"/>
      <c r="DG329" s="1"/>
      <c r="DH329" s="1"/>
      <c r="DI329" s="1"/>
      <c r="DJ329" s="1"/>
      <c r="DK329" s="1"/>
      <c r="DL329" s="1"/>
      <c r="DM329" s="1"/>
      <c r="DN329" s="1"/>
    </row>
    <row r="330" spans="2:118" x14ac:dyDescent="0.2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1"/>
      <c r="CT330" s="1"/>
      <c r="CU330" s="1"/>
      <c r="CV330" s="1"/>
      <c r="CW330" s="1"/>
      <c r="CX330" s="1"/>
      <c r="CY330" s="1"/>
      <c r="CZ330" s="1"/>
      <c r="DA330" s="1"/>
      <c r="DB330" s="1"/>
      <c r="DC330" s="1"/>
      <c r="DD330" s="1"/>
      <c r="DE330" s="1"/>
      <c r="DF330" s="1"/>
      <c r="DG330" s="1"/>
      <c r="DH330" s="1"/>
      <c r="DI330" s="1"/>
      <c r="DJ330" s="1"/>
      <c r="DK330" s="1"/>
      <c r="DL330" s="1"/>
      <c r="DM330" s="1"/>
      <c r="DN330" s="1"/>
    </row>
    <row r="331" spans="2:118" x14ac:dyDescent="0.2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  <c r="CT331" s="1"/>
      <c r="CU331" s="1"/>
      <c r="CV331" s="1"/>
      <c r="CW331" s="1"/>
      <c r="CX331" s="1"/>
      <c r="CY331" s="1"/>
      <c r="CZ331" s="1"/>
      <c r="DA331" s="1"/>
      <c r="DB331" s="1"/>
      <c r="DC331" s="1"/>
      <c r="DD331" s="1"/>
      <c r="DE331" s="1"/>
      <c r="DF331" s="1"/>
      <c r="DG331" s="1"/>
      <c r="DH331" s="1"/>
      <c r="DI331" s="1"/>
      <c r="DJ331" s="1"/>
      <c r="DK331" s="1"/>
      <c r="DL331" s="1"/>
      <c r="DM331" s="1"/>
      <c r="DN331" s="1"/>
    </row>
    <row r="332" spans="2:118" x14ac:dyDescent="0.2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  <c r="CT332" s="1"/>
      <c r="CU332" s="1"/>
      <c r="CV332" s="1"/>
      <c r="CW332" s="1"/>
      <c r="CX332" s="1"/>
      <c r="CY332" s="1"/>
      <c r="CZ332" s="1"/>
      <c r="DA332" s="1"/>
      <c r="DB332" s="1"/>
      <c r="DC332" s="1"/>
      <c r="DD332" s="1"/>
      <c r="DE332" s="1"/>
      <c r="DF332" s="1"/>
      <c r="DG332" s="1"/>
      <c r="DH332" s="1"/>
      <c r="DI332" s="1"/>
      <c r="DJ332" s="1"/>
      <c r="DK332" s="1"/>
      <c r="DL332" s="1"/>
      <c r="DM332" s="1"/>
      <c r="DN332" s="1"/>
    </row>
    <row r="333" spans="2:118" x14ac:dyDescent="0.2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  <c r="CT333" s="1"/>
      <c r="CU333" s="1"/>
      <c r="CV333" s="1"/>
      <c r="CW333" s="1"/>
      <c r="CX333" s="1"/>
      <c r="CY333" s="1"/>
      <c r="CZ333" s="1"/>
      <c r="DA333" s="1"/>
      <c r="DB333" s="1"/>
      <c r="DC333" s="1"/>
      <c r="DD333" s="1"/>
      <c r="DE333" s="1"/>
      <c r="DF333" s="1"/>
      <c r="DG333" s="1"/>
      <c r="DH333" s="1"/>
      <c r="DI333" s="1"/>
      <c r="DJ333" s="1"/>
      <c r="DK333" s="1"/>
      <c r="DL333" s="1"/>
      <c r="DM333" s="1"/>
      <c r="DN333" s="1"/>
    </row>
    <row r="334" spans="2:118" x14ac:dyDescent="0.2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  <c r="CT334" s="1"/>
      <c r="CU334" s="1"/>
      <c r="CV334" s="1"/>
      <c r="CW334" s="1"/>
      <c r="CX334" s="1"/>
      <c r="CY334" s="1"/>
      <c r="CZ334" s="1"/>
      <c r="DA334" s="1"/>
      <c r="DB334" s="1"/>
      <c r="DC334" s="1"/>
      <c r="DD334" s="1"/>
      <c r="DE334" s="1"/>
      <c r="DF334" s="1"/>
      <c r="DG334" s="1"/>
      <c r="DH334" s="1"/>
      <c r="DI334" s="1"/>
      <c r="DJ334" s="1"/>
      <c r="DK334" s="1"/>
      <c r="DL334" s="1"/>
      <c r="DM334" s="1"/>
      <c r="DN334" s="1"/>
    </row>
    <row r="335" spans="2:118" x14ac:dyDescent="0.2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  <c r="CS335" s="1"/>
      <c r="CT335" s="1"/>
      <c r="CU335" s="1"/>
      <c r="CV335" s="1"/>
      <c r="CW335" s="1"/>
      <c r="CX335" s="1"/>
      <c r="CY335" s="1"/>
      <c r="CZ335" s="1"/>
      <c r="DA335" s="1"/>
      <c r="DB335" s="1"/>
      <c r="DC335" s="1"/>
      <c r="DD335" s="1"/>
      <c r="DE335" s="1"/>
      <c r="DF335" s="1"/>
      <c r="DG335" s="1"/>
      <c r="DH335" s="1"/>
      <c r="DI335" s="1"/>
      <c r="DJ335" s="1"/>
      <c r="DK335" s="1"/>
      <c r="DL335" s="1"/>
      <c r="DM335" s="1"/>
      <c r="DN335" s="1"/>
    </row>
    <row r="336" spans="2:118" x14ac:dyDescent="0.2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  <c r="CT336" s="1"/>
      <c r="CU336" s="1"/>
      <c r="CV336" s="1"/>
      <c r="CW336" s="1"/>
      <c r="CX336" s="1"/>
      <c r="CY336" s="1"/>
      <c r="CZ336" s="1"/>
      <c r="DA336" s="1"/>
      <c r="DB336" s="1"/>
      <c r="DC336" s="1"/>
      <c r="DD336" s="1"/>
      <c r="DE336" s="1"/>
      <c r="DF336" s="1"/>
      <c r="DG336" s="1"/>
      <c r="DH336" s="1"/>
      <c r="DI336" s="1"/>
      <c r="DJ336" s="1"/>
      <c r="DK336" s="1"/>
      <c r="DL336" s="1"/>
      <c r="DM336" s="1"/>
      <c r="DN336" s="1"/>
    </row>
    <row r="337" spans="2:118" x14ac:dyDescent="0.2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/>
      <c r="CT337" s="1"/>
      <c r="CU337" s="1"/>
      <c r="CV337" s="1"/>
      <c r="CW337" s="1"/>
      <c r="CX337" s="1"/>
      <c r="CY337" s="1"/>
      <c r="CZ337" s="1"/>
      <c r="DA337" s="1"/>
      <c r="DB337" s="1"/>
      <c r="DC337" s="1"/>
      <c r="DD337" s="1"/>
      <c r="DE337" s="1"/>
      <c r="DF337" s="1"/>
      <c r="DG337" s="1"/>
      <c r="DH337" s="1"/>
      <c r="DI337" s="1"/>
      <c r="DJ337" s="1"/>
      <c r="DK337" s="1"/>
      <c r="DL337" s="1"/>
      <c r="DM337" s="1"/>
      <c r="DN337" s="1"/>
    </row>
  </sheetData>
  <mergeCells count="65">
    <mergeCell ref="BM1:BO1"/>
    <mergeCell ref="BM2:BO2"/>
    <mergeCell ref="W2:Y2"/>
    <mergeCell ref="Z2:AB2"/>
    <mergeCell ref="AC2:AE2"/>
    <mergeCell ref="AF2:AH2"/>
    <mergeCell ref="BA1:BC1"/>
    <mergeCell ref="BD1:BF1"/>
    <mergeCell ref="BG1:BI1"/>
    <mergeCell ref="BJ1:BL1"/>
    <mergeCell ref="AX1:AZ1"/>
    <mergeCell ref="BG2:BI2"/>
    <mergeCell ref="BJ2:BL2"/>
    <mergeCell ref="AU2:AW2"/>
    <mergeCell ref="AX2:AZ2"/>
    <mergeCell ref="BA2:BC2"/>
    <mergeCell ref="DH2:DI2"/>
    <mergeCell ref="CE1:CG1"/>
    <mergeCell ref="CE2:CG2"/>
    <mergeCell ref="CN1:CP1"/>
    <mergeCell ref="CN2:CP2"/>
    <mergeCell ref="CH2:CJ2"/>
    <mergeCell ref="CK2:CM2"/>
    <mergeCell ref="CH1:CJ1"/>
    <mergeCell ref="CK1:CM1"/>
    <mergeCell ref="CQ2:CS2"/>
    <mergeCell ref="CB2:CD2"/>
    <mergeCell ref="BP1:BR1"/>
    <mergeCell ref="BS1:BU1"/>
    <mergeCell ref="BY1:CA1"/>
    <mergeCell ref="CB1:CD1"/>
    <mergeCell ref="BV1:BX1"/>
    <mergeCell ref="Q2:S2"/>
    <mergeCell ref="AO2:AQ2"/>
    <mergeCell ref="AR2:AT2"/>
    <mergeCell ref="H2:J2"/>
    <mergeCell ref="N2:P2"/>
    <mergeCell ref="AI2:AK2"/>
    <mergeCell ref="T2:V2"/>
    <mergeCell ref="AL2:AN2"/>
    <mergeCell ref="K2:M2"/>
    <mergeCell ref="BD2:BF2"/>
    <mergeCell ref="CQ1:CS1"/>
    <mergeCell ref="B1:D1"/>
    <mergeCell ref="E1:G1"/>
    <mergeCell ref="Q1:S1"/>
    <mergeCell ref="AO1:AQ1"/>
    <mergeCell ref="AR1:AT1"/>
    <mergeCell ref="H1:J1"/>
    <mergeCell ref="BP2:BR2"/>
    <mergeCell ref="BS2:BU2"/>
    <mergeCell ref="BY2:CA2"/>
    <mergeCell ref="BV2:BX2"/>
    <mergeCell ref="B2:D2"/>
    <mergeCell ref="E2:G2"/>
    <mergeCell ref="K1:M1"/>
    <mergeCell ref="T1:V1"/>
    <mergeCell ref="N1:P1"/>
    <mergeCell ref="W1:Y1"/>
    <mergeCell ref="AL1:AN1"/>
    <mergeCell ref="AU1:AW1"/>
    <mergeCell ref="Z1:AB1"/>
    <mergeCell ref="AC1:AE1"/>
    <mergeCell ref="AF1:AH1"/>
    <mergeCell ref="AI1:AK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 West</dc:creator>
  <cp:lastModifiedBy>George West</cp:lastModifiedBy>
  <dcterms:created xsi:type="dcterms:W3CDTF">2016-09-13T01:48:28Z</dcterms:created>
  <dcterms:modified xsi:type="dcterms:W3CDTF">2024-01-02T19:45:35Z</dcterms:modified>
</cp:coreProperties>
</file>